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autoCompressPictures="0"/>
  <mc:AlternateContent xmlns:mc="http://schemas.openxmlformats.org/markup-compatibility/2006">
    <mc:Choice Requires="x15">
      <x15ac:absPath xmlns:x15ac="http://schemas.microsoft.com/office/spreadsheetml/2010/11/ac" url="C:\Users\rowleya\Desktop\Stuff From Backup\TRAVEL\2025\"/>
    </mc:Choice>
  </mc:AlternateContent>
  <xr:revisionPtr revIDLastSave="0" documentId="13_ncr:1_{61CAEA47-5416-4C17-920D-A81A0015D9B6}" xr6:coauthVersionLast="47" xr6:coauthVersionMax="47" xr10:uidLastSave="{00000000-0000-0000-0000-000000000000}"/>
  <bookViews>
    <workbookView xWindow="-120" yWindow="-120" windowWidth="29040" windowHeight="15840" xr2:uid="{00000000-000D-0000-FFFF-FFFF00000000}"/>
  </bookViews>
  <sheets>
    <sheet name="Sheet1" sheetId="1" r:id="rId1"/>
    <sheet name="List" sheetId="2" r:id="rId2"/>
  </sheets>
  <definedNames>
    <definedName name="_xlnm.Print_Area" localSheetId="0">Sheet1!$A$1:$M$68</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6" i="1" l="1"/>
  <c r="F67" i="1"/>
  <c r="E5" i="1"/>
  <c r="A3" i="1" s="1"/>
  <c r="M65" i="1"/>
  <c r="J33" i="1"/>
  <c r="J34" i="1"/>
  <c r="E41" i="1"/>
  <c r="E40" i="1"/>
  <c r="M66" i="1"/>
  <c r="M67" i="1"/>
  <c r="F66" i="1"/>
  <c r="K29" i="1"/>
  <c r="K30" i="1"/>
  <c r="J48" i="1"/>
  <c r="L31" i="1"/>
  <c r="F65" i="1" s="1"/>
  <c r="K33" i="1"/>
  <c r="J35" i="1"/>
  <c r="H33" i="1"/>
  <c r="F35" i="1" s="1"/>
  <c r="L35" i="1" s="1"/>
  <c r="H52" i="1"/>
  <c r="L25" i="1"/>
  <c r="M64" i="1" s="1"/>
  <c r="F33" i="1"/>
  <c r="F34" i="1"/>
  <c r="L34" i="1"/>
  <c r="F64" i="1" l="1"/>
  <c r="L48" i="1"/>
  <c r="J7" i="1" s="1"/>
</calcChain>
</file>

<file path=xl/sharedStrings.xml><?xml version="1.0" encoding="utf-8"?>
<sst xmlns="http://schemas.openxmlformats.org/spreadsheetml/2006/main" count="123" uniqueCount="102">
  <si>
    <t xml:space="preserve">  </t>
  </si>
  <si>
    <t>Voucher #</t>
  </si>
  <si>
    <t>Originating Agency</t>
  </si>
  <si>
    <t>Originating Agency Code</t>
  </si>
  <si>
    <t>Interest Eligible (Y/N)</t>
  </si>
  <si>
    <t>N</t>
  </si>
  <si>
    <t>Zip Code</t>
  </si>
  <si>
    <t>Payee Amount</t>
  </si>
  <si>
    <t>Payee Name (Last)</t>
  </si>
  <si>
    <t>(MI)</t>
  </si>
  <si>
    <t>Suffix</t>
  </si>
  <si>
    <t>IRS Code</t>
  </si>
  <si>
    <t xml:space="preserve"> </t>
  </si>
  <si>
    <t>County</t>
  </si>
  <si>
    <t xml:space="preserve">   </t>
  </si>
  <si>
    <t>Amount</t>
  </si>
  <si>
    <t>per mile</t>
  </si>
  <si>
    <t>PAYEE'S CERTIFICATION</t>
  </si>
  <si>
    <t>Traveler's Signature</t>
  </si>
  <si>
    <t>Home Address</t>
  </si>
  <si>
    <t>Date</t>
  </si>
  <si>
    <t>SUPERVISOR'S CERTIFICATION</t>
  </si>
  <si>
    <t>I, the claimant's supervisor, certify that this account has been examined and, to the best of my knowledge and</t>
  </si>
  <si>
    <t xml:space="preserve">belief, the amounts claimed therein were necessary for the performance of the claimant's authorized duties.   </t>
  </si>
  <si>
    <t>Title</t>
  </si>
  <si>
    <t>City</t>
  </si>
  <si>
    <t>State</t>
  </si>
  <si>
    <t>Purpose of Travel</t>
  </si>
  <si>
    <t>Official Station</t>
  </si>
  <si>
    <t>Departure Date</t>
  </si>
  <si>
    <t>Time</t>
  </si>
  <si>
    <t>Return Date</t>
  </si>
  <si>
    <t>Supervisor's Signature</t>
  </si>
  <si>
    <t>OR</t>
  </si>
  <si>
    <t>Travel Authorization #</t>
  </si>
  <si>
    <t>ACCOUNT NUMBER</t>
  </si>
  <si>
    <t>UNSPSC CODE</t>
  </si>
  <si>
    <t>OBJECT CODE</t>
  </si>
  <si>
    <t>NYS EMPLID No</t>
  </si>
  <si>
    <t>Common Carrier Expenses</t>
  </si>
  <si>
    <t>Vehicle Rental</t>
  </si>
  <si>
    <t>Airfare</t>
  </si>
  <si>
    <t>(Whole numbers only)</t>
  </si>
  <si>
    <t>Per Diem Rate:</t>
  </si>
  <si>
    <r>
      <t xml:space="preserve">miles        </t>
    </r>
    <r>
      <rPr>
        <sz val="8"/>
        <color indexed="10"/>
        <rFont val="Arial"/>
        <family val="2"/>
      </rPr>
      <t xml:space="preserve"> @** </t>
    </r>
  </si>
  <si>
    <t>Liability Date   (mm/dd/yy)</t>
  </si>
  <si>
    <t>(First-Full)</t>
  </si>
  <si>
    <t>State Rate</t>
  </si>
  <si>
    <t xml:space="preserve">Days       @ </t>
  </si>
  <si>
    <t>Other Than State Rate</t>
  </si>
  <si>
    <t>Transportation:</t>
  </si>
  <si>
    <t>Lodging:</t>
  </si>
  <si>
    <t>Meals:</t>
  </si>
  <si>
    <t>Incidental Expenses:</t>
  </si>
  <si>
    <t>Traveler's Total Trip Allowance</t>
  </si>
  <si>
    <t>ObjCode</t>
  </si>
  <si>
    <t>Registration/Conference Fees:</t>
  </si>
  <si>
    <t>Train or Bus</t>
  </si>
  <si>
    <t>Dinners    @</t>
  </si>
  <si>
    <t xml:space="preserve"> +</t>
  </si>
  <si>
    <t xml:space="preserve">Breakfasts    @            </t>
  </si>
  <si>
    <t>Other:</t>
  </si>
  <si>
    <t xml:space="preserve">TRAVEL VOUCHER </t>
  </si>
  <si>
    <t>Total Reimbursement Due to Traveler</t>
  </si>
  <si>
    <r>
      <t xml:space="preserve">Fuel </t>
    </r>
    <r>
      <rPr>
        <sz val="8"/>
        <rFont val="Arial"/>
        <family val="2"/>
      </rPr>
      <t>(When taking a State Vehicle use the Gas Card in the vehicle)</t>
    </r>
  </si>
  <si>
    <t>Traveler must fill in Blue highlighted areas</t>
  </si>
  <si>
    <t>State University of New York at Canton</t>
  </si>
  <si>
    <t>SUNY Canton</t>
  </si>
  <si>
    <t>Baggage</t>
  </si>
  <si>
    <t>Travel Advance amount</t>
  </si>
  <si>
    <t>TL#</t>
  </si>
  <si>
    <t xml:space="preserve">Merch / Inv. Rec'd Date </t>
  </si>
  <si>
    <t>Normal work Hours</t>
  </si>
  <si>
    <t>On Travel Card</t>
  </si>
  <si>
    <t>Traveler Due Reimbursment</t>
  </si>
  <si>
    <t>Please Note:</t>
  </si>
  <si>
    <t xml:space="preserve">Incidental Expenses should be charged on the </t>
  </si>
  <si>
    <t>travel card whenever possible!</t>
  </si>
  <si>
    <t>Parking</t>
  </si>
  <si>
    <t>Tolls</t>
  </si>
  <si>
    <t>Shuttle</t>
  </si>
  <si>
    <t>Internet</t>
  </si>
  <si>
    <t>Total Travel Card Charges</t>
  </si>
  <si>
    <t>Total Amount Due from Traveler                         Attach personal check payable to Citibank</t>
  </si>
  <si>
    <t>Out of state tax</t>
  </si>
  <si>
    <t>Work Phone #</t>
  </si>
  <si>
    <t>(Attach Over Max Justification  if not done prior)</t>
  </si>
  <si>
    <t>542010/542030</t>
  </si>
  <si>
    <t>SUNY Potsdam</t>
  </si>
  <si>
    <t>Home</t>
  </si>
  <si>
    <t>State University of New York at Potsdam</t>
  </si>
  <si>
    <t xml:space="preserve">Personal Vehicle Mileage  (Attach AC160 Mileage Statement) </t>
  </si>
  <si>
    <t>SFS #</t>
  </si>
  <si>
    <t>I hereby certify that the above account and attached schedules are just, true and correct, that no part thereof has been paid, except as stated therein, and that the balance therein stated is actually due and owing, and that the amounts claimed were necessary and incurred in the performance of my official duties.</t>
  </si>
  <si>
    <t>Total of Meals on Travel Card:</t>
  </si>
  <si>
    <t>I understand when using the NYS Travel Card for meals:      *I will forfeit the difference between per diem and the cost of meals; *I am responsbile for charges above the meal per diem rate.</t>
  </si>
  <si>
    <t>Business Officer</t>
  </si>
  <si>
    <t>Destination (Address, City &amp; State)</t>
  </si>
  <si>
    <t xml:space="preserve">Where did you Depart from?                                    </t>
  </si>
  <si>
    <t>Taxi/Uber</t>
  </si>
  <si>
    <t>Guideline:  Travel #810                                                                    Revised 1-25</t>
  </si>
  <si>
    <t>**1/1/25 - 12/31/25 = $0.70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</si>
</sst>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mm/dd/yy;@"/>
    <numFmt numFmtId="165" formatCode="&quot;$&quot;#,##0"/>
    <numFmt numFmtId="166" formatCode="mm/dd/"/>
    <numFmt numFmtId="167" formatCode="&quot;$&quot;#,##0.00"/>
    <numFmt numFmtId="168" formatCode="&quot;$&quot;#,##0.000_);[Red]\(&quot;$&quot;#,##0.000\)"/>
  </numFmts>
  <fonts count="22" x14ac:knownFonts="1">
    <font>
      <sz val="10"/>
      <name val="Arial"/>
    </font>
    <font>
      <sz val="10"/>
      <name val="Arial"/>
      <family val="2"/>
    </font>
    <font>
      <sz val="8"/>
      <name val="Arial"/>
      <family val="2"/>
    </font>
    <font>
      <b/>
      <sz val="8"/>
      <name val="Arial"/>
      <family val="2"/>
    </font>
    <font>
      <b/>
      <sz val="10"/>
      <name val="Arial"/>
      <family val="2"/>
    </font>
    <font>
      <u/>
      <sz val="10"/>
      <color indexed="12"/>
      <name val="Arial"/>
      <family val="2"/>
    </font>
    <font>
      <sz val="8"/>
      <color indexed="10"/>
      <name val="Arial"/>
      <family val="2"/>
    </font>
    <font>
      <sz val="8"/>
      <name val="Arial"/>
      <family val="2"/>
    </font>
    <font>
      <b/>
      <sz val="11"/>
      <name val="Arial"/>
      <family val="2"/>
    </font>
    <font>
      <u/>
      <sz val="8"/>
      <color indexed="12"/>
      <name val="Arial"/>
      <family val="2"/>
    </font>
    <font>
      <b/>
      <sz val="16"/>
      <name val="Arial"/>
      <family val="2"/>
    </font>
    <font>
      <b/>
      <sz val="20"/>
      <name val="Arial"/>
      <family val="2"/>
    </font>
    <font>
      <sz val="8"/>
      <color rgb="FFFF0000"/>
      <name val="Arial"/>
      <family val="2"/>
    </font>
    <font>
      <sz val="8"/>
      <color theme="0"/>
      <name val="Arial"/>
      <family val="2"/>
    </font>
    <font>
      <sz val="7"/>
      <color rgb="FFFF0000"/>
      <name val="Arial"/>
      <family val="2"/>
    </font>
    <font>
      <b/>
      <sz val="9"/>
      <name val="Arial"/>
      <family val="2"/>
    </font>
    <font>
      <sz val="7"/>
      <name val="Arial"/>
      <family val="2"/>
    </font>
    <font>
      <sz val="7.5"/>
      <name val="Arial"/>
      <family val="2"/>
    </font>
    <font>
      <sz val="8"/>
      <color rgb="FF0070C0"/>
      <name val="Arial"/>
      <family val="2"/>
    </font>
    <font>
      <sz val="8"/>
      <color rgb="FF000000"/>
      <name val="Tahoma"/>
      <family val="2"/>
    </font>
    <font>
      <sz val="6.5"/>
      <name val="Arial"/>
      <family val="2"/>
    </font>
    <font>
      <u/>
      <sz val="9"/>
      <color indexed="12"/>
      <name val="Arial"/>
      <family val="2"/>
    </font>
  </fonts>
  <fills count="5">
    <fill>
      <patternFill patternType="none"/>
    </fill>
    <fill>
      <patternFill patternType="gray125"/>
    </fill>
    <fill>
      <patternFill patternType="solid">
        <fgColor theme="0"/>
        <bgColor indexed="64"/>
      </patternFill>
    </fill>
    <fill>
      <patternFill patternType="lightGray">
        <bgColor theme="0"/>
      </patternFill>
    </fill>
    <fill>
      <patternFill patternType="solid">
        <fgColor theme="4" tint="0.79998168889431442"/>
        <bgColor indexed="64"/>
      </patternFill>
    </fill>
  </fills>
  <borders count="24">
    <border>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alignment vertical="top"/>
      <protection locked="0"/>
    </xf>
  </cellStyleXfs>
  <cellXfs count="299">
    <xf numFmtId="0" fontId="0" fillId="0" borderId="0" xfId="0"/>
    <xf numFmtId="166" fontId="2" fillId="2" borderId="0" xfId="0" applyNumberFormat="1" applyFont="1" applyFill="1"/>
    <xf numFmtId="0" fontId="2" fillId="2" borderId="0" xfId="0" applyFont="1" applyFill="1"/>
    <xf numFmtId="49" fontId="3" fillId="2" borderId="0" xfId="0" applyNumberFormat="1" applyFont="1" applyFill="1" applyAlignment="1">
      <alignment horizontal="left" vertical="center"/>
    </xf>
    <xf numFmtId="0" fontId="3" fillId="2" borderId="0" xfId="0" applyFont="1" applyFill="1" applyAlignment="1" applyProtection="1">
      <alignment horizontal="centerContinuous" vertical="center"/>
      <protection hidden="1"/>
    </xf>
    <xf numFmtId="0" fontId="2" fillId="2" borderId="0" xfId="0" applyFont="1" applyFill="1" applyAlignment="1" applyProtection="1">
      <alignment horizontal="centerContinuous" vertical="center"/>
      <protection hidden="1"/>
    </xf>
    <xf numFmtId="166" fontId="2" fillId="2" borderId="0" xfId="0" applyNumberFormat="1" applyFont="1" applyFill="1" applyAlignment="1">
      <alignment vertical="center"/>
    </xf>
    <xf numFmtId="0" fontId="2" fillId="2" borderId="0" xfId="0" applyFont="1" applyFill="1" applyAlignment="1">
      <alignment vertical="center"/>
    </xf>
    <xf numFmtId="0" fontId="2" fillId="2" borderId="1" xfId="0" applyFont="1" applyFill="1" applyBorder="1" applyAlignment="1">
      <alignment vertical="center"/>
    </xf>
    <xf numFmtId="0" fontId="2" fillId="2" borderId="1" xfId="0" applyFont="1" applyFill="1" applyBorder="1" applyAlignment="1" applyProtection="1">
      <alignment vertical="center"/>
      <protection hidden="1"/>
    </xf>
    <xf numFmtId="0" fontId="2" fillId="2" borderId="4" xfId="0" applyFont="1" applyFill="1" applyBorder="1" applyAlignment="1" applyProtection="1">
      <alignment vertical="center"/>
      <protection hidden="1"/>
    </xf>
    <xf numFmtId="0" fontId="2" fillId="2" borderId="5" xfId="0" applyFont="1" applyFill="1" applyBorder="1" applyAlignment="1">
      <alignment vertical="center"/>
    </xf>
    <xf numFmtId="0" fontId="2" fillId="2" borderId="6" xfId="0" applyFont="1" applyFill="1" applyBorder="1" applyAlignment="1" applyProtection="1">
      <alignment vertical="center"/>
      <protection hidden="1"/>
    </xf>
    <xf numFmtId="14" fontId="2" fillId="2" borderId="0" xfId="0" applyNumberFormat="1" applyFont="1" applyFill="1" applyAlignment="1">
      <alignment horizontal="right" vertical="center"/>
    </xf>
    <xf numFmtId="0" fontId="2" fillId="2" borderId="7" xfId="0" applyFont="1" applyFill="1" applyBorder="1" applyAlignment="1" applyProtection="1">
      <alignment vertical="center"/>
      <protection hidden="1"/>
    </xf>
    <xf numFmtId="0" fontId="3" fillId="2" borderId="4" xfId="0" applyFont="1" applyFill="1" applyBorder="1" applyAlignment="1">
      <alignment horizontal="left" vertical="center"/>
    </xf>
    <xf numFmtId="0" fontId="2" fillId="2" borderId="8" xfId="0" applyFont="1" applyFill="1" applyBorder="1" applyAlignment="1" applyProtection="1">
      <alignment vertical="center"/>
      <protection hidden="1"/>
    </xf>
    <xf numFmtId="0" fontId="2" fillId="2" borderId="0" xfId="0" applyFont="1" applyFill="1" applyAlignment="1" applyProtection="1">
      <alignment vertical="center"/>
      <protection hidden="1"/>
    </xf>
    <xf numFmtId="0" fontId="2" fillId="2" borderId="9" xfId="0" applyFont="1" applyFill="1" applyBorder="1" applyAlignment="1" applyProtection="1">
      <alignment vertical="center"/>
      <protection hidden="1"/>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10" xfId="0" applyFont="1" applyFill="1" applyBorder="1" applyAlignment="1">
      <alignment vertical="center"/>
    </xf>
    <xf numFmtId="0" fontId="3" fillId="2" borderId="8" xfId="0" applyFont="1" applyFill="1" applyBorder="1" applyAlignment="1" applyProtection="1">
      <alignment vertical="center"/>
      <protection hidden="1"/>
    </xf>
    <xf numFmtId="0" fontId="3" fillId="2" borderId="0" xfId="0" applyFont="1" applyFill="1" applyAlignment="1" applyProtection="1">
      <alignment vertical="center"/>
      <protection hidden="1"/>
    </xf>
    <xf numFmtId="0" fontId="2" fillId="2" borderId="2" xfId="0" applyFont="1" applyFill="1" applyBorder="1" applyAlignment="1">
      <alignment vertical="center"/>
    </xf>
    <xf numFmtId="0" fontId="3" fillId="2" borderId="11" xfId="0" applyFont="1" applyFill="1" applyBorder="1" applyAlignment="1">
      <alignment horizontal="left" vertical="center"/>
    </xf>
    <xf numFmtId="0" fontId="9" fillId="2" borderId="4" xfId="3" applyFont="1" applyFill="1" applyBorder="1" applyAlignment="1" applyProtection="1">
      <alignment vertical="center"/>
      <protection hidden="1"/>
    </xf>
    <xf numFmtId="0" fontId="12" fillId="2" borderId="0" xfId="0" applyFont="1" applyFill="1" applyAlignment="1" applyProtection="1">
      <alignment vertical="center"/>
      <protection hidden="1"/>
    </xf>
    <xf numFmtId="0" fontId="12" fillId="2" borderId="5" xfId="0" applyFont="1" applyFill="1" applyBorder="1" applyAlignment="1" applyProtection="1">
      <alignment vertical="center"/>
      <protection hidden="1"/>
    </xf>
    <xf numFmtId="0" fontId="12" fillId="2" borderId="3" xfId="0" applyFont="1" applyFill="1" applyBorder="1" applyAlignment="1" applyProtection="1">
      <alignment vertical="center"/>
      <protection hidden="1"/>
    </xf>
    <xf numFmtId="0" fontId="2" fillId="2" borderId="0" xfId="0" applyFont="1" applyFill="1" applyAlignment="1" applyProtection="1">
      <alignment horizontal="right" vertical="center"/>
      <protection hidden="1"/>
    </xf>
    <xf numFmtId="165" fontId="2" fillId="2" borderId="0" xfId="0" applyNumberFormat="1" applyFont="1" applyFill="1" applyAlignment="1" applyProtection="1">
      <alignment vertical="center"/>
      <protection hidden="1"/>
    </xf>
    <xf numFmtId="167" fontId="2" fillId="2" borderId="10" xfId="2" applyNumberFormat="1" applyFont="1" applyFill="1" applyBorder="1" applyAlignment="1" applyProtection="1">
      <alignment vertical="center"/>
    </xf>
    <xf numFmtId="167" fontId="2" fillId="2" borderId="0" xfId="0" applyNumberFormat="1" applyFont="1" applyFill="1" applyAlignment="1">
      <alignment vertical="center"/>
    </xf>
    <xf numFmtId="167" fontId="2" fillId="2" borderId="9" xfId="0" applyNumberFormat="1" applyFont="1" applyFill="1" applyBorder="1" applyAlignment="1">
      <alignment horizontal="right" vertical="center"/>
    </xf>
    <xf numFmtId="0" fontId="2" fillId="2" borderId="8" xfId="0" applyFont="1" applyFill="1" applyBorder="1" applyAlignment="1">
      <alignment horizontal="center" vertical="center"/>
    </xf>
    <xf numFmtId="0" fontId="2" fillId="2" borderId="0" xfId="0" applyFont="1" applyFill="1" applyAlignment="1">
      <alignment horizontal="left" vertical="center"/>
    </xf>
    <xf numFmtId="0" fontId="2" fillId="2" borderId="8" xfId="0" applyFont="1" applyFill="1" applyBorder="1" applyAlignment="1">
      <alignment horizontal="left" vertical="center"/>
    </xf>
    <xf numFmtId="0" fontId="2" fillId="2" borderId="8" xfId="0" applyFont="1" applyFill="1" applyBorder="1" applyAlignment="1">
      <alignment vertical="center"/>
    </xf>
    <xf numFmtId="167" fontId="2" fillId="2" borderId="10" xfId="0" applyNumberFormat="1" applyFont="1" applyFill="1" applyBorder="1" applyAlignment="1" applyProtection="1">
      <alignment vertical="center"/>
      <protection hidden="1"/>
    </xf>
    <xf numFmtId="0" fontId="2" fillId="2" borderId="0" xfId="0" applyFont="1" applyFill="1" applyAlignment="1">
      <alignment horizontal="right" vertical="center"/>
    </xf>
    <xf numFmtId="167" fontId="2" fillId="2" borderId="0" xfId="0" applyNumberFormat="1" applyFont="1" applyFill="1" applyAlignment="1">
      <alignment horizontal="center" vertical="center"/>
    </xf>
    <xf numFmtId="0" fontId="4" fillId="2" borderId="2" xfId="0" applyFont="1" applyFill="1" applyBorder="1" applyAlignment="1" applyProtection="1">
      <alignment vertical="center"/>
      <protection hidden="1"/>
    </xf>
    <xf numFmtId="0" fontId="2" fillId="2" borderId="5" xfId="0" applyFont="1" applyFill="1" applyBorder="1" applyAlignment="1" applyProtection="1">
      <alignment vertical="center"/>
      <protection hidden="1"/>
    </xf>
    <xf numFmtId="167" fontId="2" fillId="2" borderId="10" xfId="0" applyNumberFormat="1" applyFont="1" applyFill="1" applyBorder="1" applyAlignment="1">
      <alignment vertical="center"/>
    </xf>
    <xf numFmtId="167" fontId="2" fillId="2" borderId="12" xfId="0" applyNumberFormat="1" applyFont="1" applyFill="1" applyBorder="1" applyAlignment="1">
      <alignment vertical="center"/>
    </xf>
    <xf numFmtId="0" fontId="2" fillId="2" borderId="10" xfId="0" applyFont="1" applyFill="1" applyBorder="1" applyAlignment="1" applyProtection="1">
      <alignment vertical="center"/>
      <protection hidden="1"/>
    </xf>
    <xf numFmtId="0" fontId="2" fillId="2" borderId="9" xfId="0" applyFont="1" applyFill="1" applyBorder="1" applyAlignment="1">
      <alignment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2" fillId="2" borderId="13" xfId="0" applyFont="1" applyFill="1" applyBorder="1" applyAlignment="1">
      <alignment vertical="center"/>
    </xf>
    <xf numFmtId="0" fontId="2" fillId="3" borderId="11" xfId="0" applyFont="1" applyFill="1" applyBorder="1" applyAlignment="1">
      <alignment vertical="center"/>
    </xf>
    <xf numFmtId="0" fontId="2" fillId="3" borderId="10" xfId="0" applyFont="1" applyFill="1" applyBorder="1" applyAlignment="1">
      <alignment vertical="center"/>
    </xf>
    <xf numFmtId="167" fontId="2" fillId="3" borderId="0" xfId="0" applyNumberFormat="1" applyFont="1" applyFill="1" applyAlignment="1">
      <alignment horizontal="right" vertical="center"/>
    </xf>
    <xf numFmtId="167" fontId="2" fillId="3" borderId="9" xfId="0" applyNumberFormat="1" applyFont="1" applyFill="1" applyBorder="1" applyAlignment="1">
      <alignment horizontal="right" vertical="center"/>
    </xf>
    <xf numFmtId="0" fontId="2" fillId="3" borderId="11" xfId="0" applyFont="1" applyFill="1" applyBorder="1" applyAlignment="1" applyProtection="1">
      <alignment vertical="center"/>
      <protection hidden="1"/>
    </xf>
    <xf numFmtId="0" fontId="2" fillId="3" borderId="10" xfId="0" applyFont="1" applyFill="1" applyBorder="1" applyAlignment="1">
      <alignment horizontal="left" vertical="center"/>
    </xf>
    <xf numFmtId="8" fontId="2" fillId="3" borderId="10" xfId="2" applyNumberFormat="1" applyFont="1" applyFill="1" applyBorder="1" applyAlignment="1" applyProtection="1">
      <alignment horizontal="right" vertical="center"/>
    </xf>
    <xf numFmtId="0" fontId="2" fillId="3" borderId="10" xfId="0" applyFont="1" applyFill="1" applyBorder="1" applyAlignment="1">
      <alignment horizontal="center" vertical="center"/>
    </xf>
    <xf numFmtId="167" fontId="2" fillId="3" borderId="10" xfId="2" applyNumberFormat="1" applyFont="1" applyFill="1" applyBorder="1" applyAlignment="1" applyProtection="1">
      <alignment horizontal="right" vertical="center"/>
    </xf>
    <xf numFmtId="167" fontId="2" fillId="3" borderId="10" xfId="0" applyNumberFormat="1" applyFont="1" applyFill="1" applyBorder="1" applyAlignment="1">
      <alignment horizontal="center" vertical="center"/>
    </xf>
    <xf numFmtId="167" fontId="2" fillId="3" borderId="12" xfId="0" applyNumberFormat="1" applyFont="1" applyFill="1" applyBorder="1" applyAlignment="1">
      <alignment horizontal="center" vertical="center"/>
    </xf>
    <xf numFmtId="167" fontId="2" fillId="3" borderId="10" xfId="0" applyNumberFormat="1" applyFont="1" applyFill="1" applyBorder="1" applyAlignment="1">
      <alignment horizontal="right" vertical="center"/>
    </xf>
    <xf numFmtId="167" fontId="2" fillId="3" borderId="12" xfId="0" applyNumberFormat="1" applyFont="1" applyFill="1" applyBorder="1" applyAlignment="1">
      <alignment horizontal="right" vertical="center"/>
    </xf>
    <xf numFmtId="0" fontId="2" fillId="3" borderId="11" xfId="0" applyFont="1" applyFill="1" applyBorder="1" applyAlignment="1">
      <alignment horizontal="left" vertical="center"/>
    </xf>
    <xf numFmtId="0" fontId="2" fillId="3" borderId="4" xfId="0" applyFont="1" applyFill="1" applyBorder="1" applyAlignment="1">
      <alignment vertical="center"/>
    </xf>
    <xf numFmtId="0" fontId="2" fillId="3" borderId="6" xfId="0" applyFont="1" applyFill="1" applyBorder="1" applyAlignment="1">
      <alignment vertical="center"/>
    </xf>
    <xf numFmtId="8" fontId="13" fillId="2" borderId="0" xfId="0" applyNumberFormat="1" applyFont="1" applyFill="1" applyAlignment="1" applyProtection="1">
      <alignment vertical="center"/>
      <protection hidden="1"/>
    </xf>
    <xf numFmtId="0" fontId="13" fillId="2" borderId="0" xfId="0" applyFont="1" applyFill="1" applyAlignment="1" applyProtection="1">
      <alignment vertical="center"/>
      <protection hidden="1"/>
    </xf>
    <xf numFmtId="44" fontId="2" fillId="2" borderId="5" xfId="2" applyFont="1" applyFill="1" applyBorder="1" applyAlignment="1" applyProtection="1">
      <alignment horizontal="left" vertical="center"/>
    </xf>
    <xf numFmtId="40" fontId="2" fillId="0" borderId="13" xfId="2" applyNumberFormat="1" applyFont="1" applyFill="1" applyBorder="1" applyAlignment="1" applyProtection="1">
      <alignment vertical="center"/>
    </xf>
    <xf numFmtId="0" fontId="2" fillId="2" borderId="12" xfId="0" applyFont="1" applyFill="1" applyBorder="1" applyAlignment="1" applyProtection="1">
      <alignment vertical="center"/>
      <protection hidden="1"/>
    </xf>
    <xf numFmtId="49" fontId="2" fillId="4" borderId="14" xfId="0" applyNumberFormat="1" applyFont="1" applyFill="1" applyBorder="1" applyAlignment="1" applyProtection="1">
      <alignment horizontal="left" vertical="center"/>
      <protection locked="0"/>
    </xf>
    <xf numFmtId="20" fontId="2" fillId="4" borderId="2" xfId="0" applyNumberFormat="1" applyFont="1" applyFill="1" applyBorder="1" applyAlignment="1" applyProtection="1">
      <alignment horizontal="center" vertical="center"/>
      <protection locked="0"/>
    </xf>
    <xf numFmtId="0" fontId="3" fillId="4" borderId="5" xfId="0" applyFont="1" applyFill="1" applyBorder="1" applyAlignment="1" applyProtection="1">
      <alignment horizontal="left" vertical="center"/>
      <protection locked="0" hidden="1"/>
    </xf>
    <xf numFmtId="0" fontId="2" fillId="4" borderId="3" xfId="0" applyFont="1" applyFill="1" applyBorder="1" applyAlignment="1" applyProtection="1">
      <alignment vertical="center"/>
      <protection locked="0"/>
    </xf>
    <xf numFmtId="168" fontId="12" fillId="4" borderId="13" xfId="2" applyNumberFormat="1" applyFont="1" applyFill="1" applyBorder="1" applyAlignment="1" applyProtection="1">
      <alignment horizontal="right" vertical="center"/>
      <protection locked="0"/>
    </xf>
    <xf numFmtId="3" fontId="2" fillId="4" borderId="13" xfId="0" applyNumberFormat="1" applyFont="1" applyFill="1" applyBorder="1" applyAlignment="1" applyProtection="1">
      <alignment vertical="center"/>
      <protection locked="0"/>
    </xf>
    <xf numFmtId="1" fontId="2" fillId="4" borderId="13" xfId="0" applyNumberFormat="1" applyFont="1" applyFill="1" applyBorder="1" applyAlignment="1" applyProtection="1">
      <alignment vertical="center"/>
      <protection locked="0"/>
    </xf>
    <xf numFmtId="1" fontId="2" fillId="4" borderId="15" xfId="0" applyNumberFormat="1" applyFont="1" applyFill="1" applyBorder="1" applyAlignment="1" applyProtection="1">
      <alignment vertical="center"/>
      <protection locked="0"/>
    </xf>
    <xf numFmtId="8" fontId="2" fillId="4" borderId="13" xfId="0" applyNumberFormat="1" applyFont="1" applyFill="1" applyBorder="1" applyAlignment="1" applyProtection="1">
      <alignment horizontal="right" vertical="center"/>
      <protection locked="0"/>
    </xf>
    <xf numFmtId="8" fontId="2" fillId="4" borderId="15" xfId="0" applyNumberFormat="1" applyFont="1" applyFill="1" applyBorder="1" applyAlignment="1" applyProtection="1">
      <alignment horizontal="right" vertical="center"/>
      <protection locked="0"/>
    </xf>
    <xf numFmtId="8" fontId="2" fillId="4" borderId="13" xfId="0" applyNumberFormat="1" applyFont="1" applyFill="1" applyBorder="1" applyAlignment="1" applyProtection="1">
      <alignment vertical="center"/>
      <protection locked="0"/>
    </xf>
    <xf numFmtId="1" fontId="2" fillId="4" borderId="14" xfId="0" applyNumberFormat="1" applyFont="1" applyFill="1" applyBorder="1" applyAlignment="1" applyProtection="1">
      <alignment vertical="center"/>
      <protection locked="0"/>
    </xf>
    <xf numFmtId="8" fontId="4" fillId="4" borderId="0" xfId="0" applyNumberFormat="1" applyFont="1" applyFill="1" applyAlignment="1">
      <alignment horizontal="center" vertical="center" wrapText="1"/>
    </xf>
    <xf numFmtId="8" fontId="4" fillId="4" borderId="2" xfId="0" applyNumberFormat="1" applyFont="1" applyFill="1" applyBorder="1" applyAlignment="1">
      <alignment horizontal="center" vertical="center" wrapText="1"/>
    </xf>
    <xf numFmtId="8" fontId="4" fillId="4" borderId="5" xfId="0" applyNumberFormat="1" applyFont="1" applyFill="1" applyBorder="1" applyAlignment="1">
      <alignment horizontal="center" vertical="center" wrapText="1"/>
    </xf>
    <xf numFmtId="8" fontId="4" fillId="4" borderId="3" xfId="0" applyNumberFormat="1" applyFont="1" applyFill="1" applyBorder="1" applyAlignment="1">
      <alignment horizontal="center" vertical="center" wrapText="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lignment horizontal="center" vertical="center"/>
    </xf>
    <xf numFmtId="8" fontId="2" fillId="2" borderId="13" xfId="0" applyNumberFormat="1" applyFont="1" applyFill="1" applyBorder="1" applyAlignment="1">
      <alignment vertical="center"/>
    </xf>
    <xf numFmtId="167" fontId="2" fillId="2" borderId="13" xfId="0" applyNumberFormat="1" applyFont="1" applyFill="1" applyBorder="1" applyAlignment="1">
      <alignment vertical="center"/>
    </xf>
    <xf numFmtId="8" fontId="2" fillId="4" borderId="9" xfId="0" applyNumberFormat="1"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5" xfId="0" applyFont="1" applyFill="1" applyBorder="1" applyAlignment="1">
      <alignment horizontal="center" vertical="center"/>
    </xf>
    <xf numFmtId="8" fontId="2" fillId="2" borderId="13" xfId="2" applyNumberFormat="1" applyFont="1" applyFill="1" applyBorder="1" applyAlignment="1" applyProtection="1">
      <alignment horizontal="right" vertical="center"/>
    </xf>
    <xf numFmtId="0" fontId="14" fillId="2" borderId="5" xfId="0" applyFont="1" applyFill="1" applyBorder="1" applyAlignment="1" applyProtection="1">
      <alignment vertical="center" wrapText="1"/>
      <protection hidden="1"/>
    </xf>
    <xf numFmtId="0" fontId="2" fillId="2" borderId="13" xfId="0" applyFont="1" applyFill="1" applyBorder="1" applyAlignment="1" applyProtection="1">
      <alignment vertical="center"/>
      <protection hidden="1"/>
    </xf>
    <xf numFmtId="167" fontId="2" fillId="4" borderId="13" xfId="0" applyNumberFormat="1" applyFont="1" applyFill="1" applyBorder="1" applyAlignment="1" applyProtection="1">
      <alignment horizontal="right" vertical="center"/>
      <protection locked="0"/>
    </xf>
    <xf numFmtId="0" fontId="16" fillId="2" borderId="9" xfId="0" applyFont="1" applyFill="1" applyBorder="1" applyAlignment="1">
      <alignment vertical="center"/>
    </xf>
    <xf numFmtId="0" fontId="17" fillId="2" borderId="8" xfId="0" applyFont="1" applyFill="1" applyBorder="1" applyAlignment="1">
      <alignment vertical="center"/>
    </xf>
    <xf numFmtId="0" fontId="17" fillId="2" borderId="0" xfId="0" applyFont="1" applyFill="1" applyAlignment="1">
      <alignment vertical="center"/>
    </xf>
    <xf numFmtId="8" fontId="2" fillId="4" borderId="13" xfId="2" applyNumberFormat="1" applyFont="1" applyFill="1" applyBorder="1" applyAlignment="1" applyProtection="1">
      <alignment vertical="center"/>
      <protection locked="0"/>
    </xf>
    <xf numFmtId="8" fontId="2" fillId="0" borderId="13" xfId="2" applyNumberFormat="1" applyFont="1" applyFill="1" applyBorder="1" applyAlignment="1" applyProtection="1">
      <alignment horizontal="right" vertical="center"/>
    </xf>
    <xf numFmtId="8" fontId="2" fillId="0" borderId="13" xfId="2" applyNumberFormat="1" applyFont="1" applyFill="1" applyBorder="1" applyAlignment="1" applyProtection="1">
      <alignment vertical="center"/>
    </xf>
    <xf numFmtId="0" fontId="2" fillId="4" borderId="11" xfId="0" applyFont="1" applyFill="1" applyBorder="1" applyAlignment="1">
      <alignment vertical="center"/>
    </xf>
    <xf numFmtId="0" fontId="2" fillId="4" borderId="10" xfId="0" applyFont="1" applyFill="1" applyBorder="1" applyAlignment="1">
      <alignment vertical="center"/>
    </xf>
    <xf numFmtId="0" fontId="17" fillId="2" borderId="13" xfId="0" applyFont="1" applyFill="1" applyBorder="1" applyAlignment="1" applyProtection="1">
      <alignment vertical="center"/>
      <protection hidden="1"/>
    </xf>
    <xf numFmtId="0" fontId="2" fillId="2" borderId="15" xfId="0" applyFont="1" applyFill="1" applyBorder="1" applyAlignment="1">
      <alignment horizontal="left"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44" fontId="2" fillId="2" borderId="13" xfId="0" applyNumberFormat="1" applyFont="1" applyFill="1" applyBorder="1" applyAlignment="1" applyProtection="1">
      <alignment vertical="center"/>
      <protection hidden="1"/>
    </xf>
    <xf numFmtId="44" fontId="2" fillId="2" borderId="11" xfId="0" applyNumberFormat="1" applyFont="1" applyFill="1" applyBorder="1" applyAlignment="1" applyProtection="1">
      <alignment vertical="center"/>
      <protection hidden="1"/>
    </xf>
    <xf numFmtId="44" fontId="16" fillId="2" borderId="11" xfId="0" applyNumberFormat="1" applyFont="1" applyFill="1" applyBorder="1" applyAlignment="1" applyProtection="1">
      <alignment vertical="center" wrapText="1"/>
      <protection hidden="1"/>
    </xf>
    <xf numFmtId="44" fontId="16" fillId="2" borderId="13"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protection hidden="1"/>
    </xf>
    <xf numFmtId="0" fontId="1" fillId="0" borderId="0" xfId="0" applyFont="1"/>
    <xf numFmtId="0" fontId="5" fillId="2" borderId="8" xfId="3" applyFill="1" applyBorder="1" applyAlignment="1" applyProtection="1">
      <alignment vertical="center"/>
      <protection hidden="1"/>
    </xf>
    <xf numFmtId="0" fontId="5" fillId="2" borderId="1" xfId="3" applyFill="1" applyBorder="1" applyAlignment="1" applyProtection="1">
      <alignment vertical="center"/>
      <protection hidden="1"/>
    </xf>
    <xf numFmtId="0" fontId="2" fillId="2" borderId="5" xfId="0" applyFont="1" applyFill="1" applyBorder="1" applyAlignment="1">
      <alignment horizontal="right" vertical="center"/>
    </xf>
    <xf numFmtId="1" fontId="2" fillId="2" borderId="10" xfId="0" applyNumberFormat="1" applyFont="1" applyFill="1" applyBorder="1" applyAlignment="1" applyProtection="1">
      <alignment vertical="center"/>
      <protection locked="0"/>
    </xf>
    <xf numFmtId="0" fontId="2" fillId="2" borderId="0" xfId="0" applyFont="1" applyFill="1" applyAlignment="1">
      <alignment horizontal="right"/>
    </xf>
    <xf numFmtId="8" fontId="2" fillId="4" borderId="13" xfId="2" applyNumberFormat="1" applyFont="1" applyFill="1" applyBorder="1" applyAlignment="1" applyProtection="1">
      <alignment horizontal="right" vertical="center"/>
      <protection locked="0"/>
    </xf>
    <xf numFmtId="0" fontId="2" fillId="0" borderId="14" xfId="0" applyFont="1" applyBorder="1" applyAlignment="1">
      <alignment horizontal="center" vertical="center"/>
    </xf>
    <xf numFmtId="49" fontId="2" fillId="4" borderId="5" xfId="0" applyNumberFormat="1" applyFont="1" applyFill="1" applyBorder="1" applyAlignment="1" applyProtection="1">
      <alignment horizontal="left" vertical="center" wrapText="1"/>
      <protection locked="0"/>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2" borderId="6" xfId="0" applyFont="1" applyFill="1" applyBorder="1" applyAlignment="1">
      <alignment horizontal="left" vertical="top"/>
    </xf>
    <xf numFmtId="0" fontId="2" fillId="2" borderId="2" xfId="0" applyFont="1" applyFill="1" applyBorder="1" applyAlignment="1">
      <alignment horizontal="left" vertical="top"/>
    </xf>
    <xf numFmtId="0" fontId="2" fillId="2" borderId="5" xfId="0" applyFont="1" applyFill="1" applyBorder="1" applyAlignment="1">
      <alignment horizontal="left" vertical="top"/>
    </xf>
    <xf numFmtId="0" fontId="2" fillId="2" borderId="3" xfId="0" applyFont="1" applyFill="1" applyBorder="1" applyAlignment="1">
      <alignment horizontal="left" vertical="top"/>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15"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8" fontId="4" fillId="2" borderId="1" xfId="0" applyNumberFormat="1" applyFont="1" applyFill="1" applyBorder="1" applyAlignment="1">
      <alignment horizontal="center" vertical="center"/>
    </xf>
    <xf numFmtId="8" fontId="4" fillId="2" borderId="4" xfId="0" applyNumberFormat="1" applyFont="1" applyFill="1" applyBorder="1" applyAlignment="1">
      <alignment horizontal="center" vertical="center"/>
    </xf>
    <xf numFmtId="8" fontId="4" fillId="2" borderId="6" xfId="0" applyNumberFormat="1" applyFont="1" applyFill="1" applyBorder="1" applyAlignment="1">
      <alignment horizontal="center" vertical="center"/>
    </xf>
    <xf numFmtId="8" fontId="4" fillId="2" borderId="2" xfId="0" applyNumberFormat="1" applyFont="1" applyFill="1" applyBorder="1" applyAlignment="1">
      <alignment horizontal="center" vertical="center"/>
    </xf>
    <xf numFmtId="8" fontId="4" fillId="2" borderId="5" xfId="0" applyNumberFormat="1" applyFont="1" applyFill="1" applyBorder="1" applyAlignment="1">
      <alignment horizontal="center" vertical="center"/>
    </xf>
    <xf numFmtId="8" fontId="4" fillId="2" borderId="3" xfId="0" applyNumberFormat="1" applyFont="1" applyFill="1" applyBorder="1" applyAlignment="1">
      <alignment horizontal="center" vertical="center"/>
    </xf>
    <xf numFmtId="167" fontId="4" fillId="2" borderId="1" xfId="0" applyNumberFormat="1" applyFont="1" applyFill="1" applyBorder="1" applyAlignment="1">
      <alignment horizontal="center" vertical="center"/>
    </xf>
    <xf numFmtId="167" fontId="4" fillId="2" borderId="6" xfId="0" applyNumberFormat="1" applyFont="1" applyFill="1" applyBorder="1" applyAlignment="1">
      <alignment horizontal="center" vertical="center"/>
    </xf>
    <xf numFmtId="167" fontId="4" fillId="2" borderId="2" xfId="0" applyNumberFormat="1" applyFont="1" applyFill="1" applyBorder="1" applyAlignment="1">
      <alignment horizontal="center" vertical="center"/>
    </xf>
    <xf numFmtId="167" fontId="4" fillId="2" borderId="3" xfId="0" applyNumberFormat="1" applyFont="1" applyFill="1" applyBorder="1" applyAlignment="1">
      <alignment horizontal="center" vertical="center"/>
    </xf>
    <xf numFmtId="167" fontId="4" fillId="2" borderId="4" xfId="0" applyNumberFormat="1" applyFont="1" applyFill="1" applyBorder="1" applyAlignment="1">
      <alignment horizontal="center" vertical="center"/>
    </xf>
    <xf numFmtId="167" fontId="4" fillId="2" borderId="5"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8" fontId="2" fillId="4" borderId="1" xfId="0" applyNumberFormat="1" applyFont="1" applyFill="1" applyBorder="1" applyAlignment="1">
      <alignment horizontal="center" wrapText="1"/>
    </xf>
    <xf numFmtId="0" fontId="0" fillId="0" borderId="4" xfId="0" applyBorder="1"/>
    <xf numFmtId="8" fontId="4" fillId="4" borderId="11" xfId="0" applyNumberFormat="1" applyFont="1" applyFill="1" applyBorder="1" applyAlignment="1">
      <alignment horizontal="center" vertical="center" wrapText="1"/>
    </xf>
    <xf numFmtId="8" fontId="4" fillId="4" borderId="10" xfId="0" applyNumberFormat="1" applyFont="1" applyFill="1" applyBorder="1" applyAlignment="1">
      <alignment horizontal="center" vertical="center" wrapText="1"/>
    </xf>
    <xf numFmtId="8" fontId="4" fillId="4" borderId="12" xfId="0" applyNumberFormat="1" applyFont="1" applyFill="1" applyBorder="1" applyAlignment="1">
      <alignment horizontal="center" vertical="center" wrapText="1"/>
    </xf>
    <xf numFmtId="0" fontId="3" fillId="2" borderId="5"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167" fontId="2" fillId="2" borderId="2" xfId="0"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167" fontId="2" fillId="4" borderId="11" xfId="0" applyNumberFormat="1" applyFont="1" applyFill="1" applyBorder="1" applyAlignment="1" applyProtection="1">
      <alignment horizontal="right" vertical="center"/>
      <protection locked="0"/>
    </xf>
    <xf numFmtId="167" fontId="2" fillId="4" borderId="12" xfId="0" applyNumberFormat="1" applyFont="1" applyFill="1" applyBorder="1" applyAlignment="1" applyProtection="1">
      <alignment horizontal="right" vertical="center"/>
      <protection locked="0"/>
    </xf>
    <xf numFmtId="8" fontId="2" fillId="2" borderId="12" xfId="0" applyNumberFormat="1" applyFont="1" applyFill="1" applyBorder="1" applyAlignment="1" applyProtection="1">
      <alignment horizontal="right" vertical="center"/>
      <protection locked="0"/>
    </xf>
    <xf numFmtId="8" fontId="2" fillId="2" borderId="13" xfId="0" applyNumberFormat="1" applyFont="1" applyFill="1" applyBorder="1" applyAlignment="1" applyProtection="1">
      <alignment horizontal="right" vertical="center"/>
      <protection locked="0"/>
    </xf>
    <xf numFmtId="0" fontId="2"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pplyProtection="1">
      <alignment horizontal="center" vertical="center"/>
      <protection hidden="1"/>
    </xf>
    <xf numFmtId="0" fontId="2" fillId="2" borderId="10" xfId="0" applyFont="1" applyFill="1" applyBorder="1" applyAlignment="1" applyProtection="1">
      <alignment horizontal="center" vertical="center"/>
      <protection hidden="1"/>
    </xf>
    <xf numFmtId="0" fontId="3" fillId="2" borderId="11" xfId="0" applyFont="1" applyFill="1" applyBorder="1" applyAlignment="1">
      <alignment horizontal="center" vertical="center"/>
    </xf>
    <xf numFmtId="0" fontId="2" fillId="2" borderId="11" xfId="0" applyFont="1" applyFill="1" applyBorder="1" applyAlignment="1">
      <alignment horizontal="center" vertical="center"/>
    </xf>
    <xf numFmtId="0" fontId="20" fillId="2" borderId="2" xfId="0" applyFont="1" applyFill="1" applyBorder="1" applyAlignment="1" applyProtection="1">
      <alignment horizontal="left" vertical="center" wrapText="1"/>
      <protection hidden="1"/>
    </xf>
    <xf numFmtId="0" fontId="20" fillId="2" borderId="5" xfId="0" applyFont="1" applyFill="1" applyBorder="1" applyAlignment="1" applyProtection="1">
      <alignment horizontal="left" vertical="center" wrapText="1"/>
      <protection hidden="1"/>
    </xf>
    <xf numFmtId="44" fontId="3" fillId="2" borderId="11" xfId="2" applyFont="1" applyFill="1" applyBorder="1" applyAlignment="1" applyProtection="1">
      <alignment horizontal="center" vertical="center" wrapText="1"/>
    </xf>
    <xf numFmtId="44" fontId="4" fillId="2" borderId="10" xfId="2" applyFont="1" applyFill="1" applyBorder="1" applyAlignment="1" applyProtection="1">
      <alignment horizontal="center" vertical="center" wrapText="1"/>
    </xf>
    <xf numFmtId="0" fontId="10" fillId="2" borderId="0" xfId="0" applyFont="1" applyFill="1" applyAlignment="1" applyProtection="1">
      <alignment horizontal="center" vertical="top"/>
      <protection hidden="1"/>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pplyProtection="1">
      <alignment horizontal="center" vertical="center"/>
      <protection hidden="1"/>
    </xf>
    <xf numFmtId="0" fontId="2" fillId="2" borderId="1"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pplyProtection="1">
      <alignment horizontal="left" vertical="center"/>
      <protection hidden="1"/>
    </xf>
    <xf numFmtId="0" fontId="2" fillId="2" borderId="6" xfId="0" applyFont="1" applyFill="1" applyBorder="1" applyAlignment="1" applyProtection="1">
      <alignment horizontal="left" vertical="center"/>
      <protection hidden="1"/>
    </xf>
    <xf numFmtId="0" fontId="2" fillId="2" borderId="6" xfId="0" applyFont="1" applyFill="1" applyBorder="1" applyAlignment="1">
      <alignment horizontal="lef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pplyProtection="1">
      <alignment horizontal="left" vertical="center"/>
      <protection hidden="1"/>
    </xf>
    <xf numFmtId="0" fontId="2" fillId="2" borderId="1" xfId="0" applyFont="1" applyFill="1" applyBorder="1" applyAlignment="1" applyProtection="1">
      <alignment horizontal="center" vertical="center"/>
      <protection hidden="1"/>
    </xf>
    <xf numFmtId="0" fontId="2" fillId="2" borderId="6" xfId="0" applyFont="1" applyFill="1" applyBorder="1" applyAlignment="1" applyProtection="1">
      <alignment horizontal="center" vertical="center"/>
      <protection hidden="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164" fontId="2" fillId="2" borderId="0" xfId="0" applyNumberFormat="1" applyFont="1" applyFill="1" applyAlignment="1">
      <alignment horizontal="center" vertical="center"/>
    </xf>
    <xf numFmtId="49" fontId="2" fillId="2" borderId="2" xfId="0" applyNumberFormat="1" applyFont="1" applyFill="1" applyBorder="1" applyAlignment="1" applyProtection="1">
      <alignment horizontal="left" vertical="center"/>
      <protection hidden="1"/>
    </xf>
    <xf numFmtId="49" fontId="2" fillId="2" borderId="5" xfId="0" applyNumberFormat="1" applyFont="1" applyFill="1" applyBorder="1" applyAlignment="1" applyProtection="1">
      <alignment horizontal="left" vertical="center"/>
      <protection hidden="1"/>
    </xf>
    <xf numFmtId="0" fontId="2" fillId="2" borderId="4" xfId="0" applyFont="1" applyFill="1" applyBorder="1" applyAlignment="1" applyProtection="1">
      <alignment horizontal="center" vertical="center"/>
      <protection hidden="1"/>
    </xf>
    <xf numFmtId="8" fontId="2" fillId="2" borderId="11" xfId="2" applyNumberFormat="1" applyFont="1" applyFill="1" applyBorder="1" applyAlignment="1" applyProtection="1">
      <alignment horizontal="right" vertical="center"/>
    </xf>
    <xf numFmtId="8" fontId="2" fillId="2" borderId="12" xfId="2" applyNumberFormat="1" applyFont="1" applyFill="1" applyBorder="1" applyAlignment="1" applyProtection="1">
      <alignment horizontal="right" vertical="center"/>
    </xf>
    <xf numFmtId="49" fontId="2" fillId="4" borderId="2" xfId="0" applyNumberFormat="1" applyFont="1" applyFill="1" applyBorder="1" applyAlignment="1" applyProtection="1">
      <alignment vertical="center"/>
      <protection locked="0" hidden="1"/>
    </xf>
    <xf numFmtId="49" fontId="2" fillId="4" borderId="5" xfId="0" applyNumberFormat="1" applyFont="1" applyFill="1" applyBorder="1" applyAlignment="1" applyProtection="1">
      <alignment vertical="center"/>
      <protection locked="0" hidden="1"/>
    </xf>
    <xf numFmtId="49" fontId="2" fillId="4" borderId="3" xfId="0" applyNumberFormat="1" applyFont="1" applyFill="1" applyBorder="1" applyAlignment="1" applyProtection="1">
      <alignment vertical="center"/>
      <protection locked="0" hidden="1"/>
    </xf>
    <xf numFmtId="164" fontId="2" fillId="4" borderId="2" xfId="0" applyNumberFormat="1" applyFont="1" applyFill="1" applyBorder="1" applyAlignment="1" applyProtection="1">
      <alignment horizontal="center" vertical="center"/>
      <protection locked="0"/>
    </xf>
    <xf numFmtId="164" fontId="2" fillId="4" borderId="3" xfId="0" applyNumberFormat="1" applyFont="1" applyFill="1" applyBorder="1" applyAlignment="1" applyProtection="1">
      <alignment horizontal="center" vertical="center"/>
      <protection locked="0"/>
    </xf>
    <xf numFmtId="49" fontId="2" fillId="4" borderId="2" xfId="0" applyNumberFormat="1" applyFont="1" applyFill="1" applyBorder="1" applyAlignment="1" applyProtection="1">
      <alignment horizontal="left" vertical="center"/>
      <protection locked="0"/>
    </xf>
    <xf numFmtId="49" fontId="2" fillId="4" borderId="5" xfId="0" applyNumberFormat="1" applyFont="1" applyFill="1" applyBorder="1" applyAlignment="1" applyProtection="1">
      <alignment horizontal="left" vertical="center"/>
      <protection locked="0"/>
    </xf>
    <xf numFmtId="49" fontId="2" fillId="4" borderId="3" xfId="0" applyNumberFormat="1" applyFont="1" applyFill="1" applyBorder="1" applyAlignment="1" applyProtection="1">
      <alignment horizontal="lef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49" fontId="2" fillId="4" borderId="2" xfId="0" applyNumberFormat="1" applyFont="1" applyFill="1" applyBorder="1" applyAlignment="1" applyProtection="1">
      <alignment horizontal="center" vertical="center" wrapText="1"/>
      <protection locked="0"/>
    </xf>
    <xf numFmtId="49" fontId="2" fillId="4" borderId="5" xfId="0" applyNumberFormat="1" applyFont="1" applyFill="1" applyBorder="1" applyAlignment="1" applyProtection="1">
      <alignment horizontal="center" vertical="center" wrapText="1"/>
      <protection locked="0"/>
    </xf>
    <xf numFmtId="167" fontId="2" fillId="2" borderId="0" xfId="0" applyNumberFormat="1" applyFont="1" applyFill="1" applyAlignment="1">
      <alignment horizontal="center" vertical="center"/>
    </xf>
    <xf numFmtId="0" fontId="2" fillId="4" borderId="10" xfId="0" applyFont="1" applyFill="1" applyBorder="1" applyAlignment="1" applyProtection="1">
      <alignment horizontal="left" vertical="center"/>
      <protection locked="0" hidden="1"/>
    </xf>
    <xf numFmtId="0" fontId="2" fillId="4" borderId="12" xfId="0" applyFont="1" applyFill="1" applyBorder="1" applyAlignment="1" applyProtection="1">
      <alignment horizontal="left" vertical="center"/>
      <protection locked="0" hidden="1"/>
    </xf>
    <xf numFmtId="0" fontId="5" fillId="2" borderId="8" xfId="3" applyFill="1" applyBorder="1" applyAlignment="1" applyProtection="1">
      <alignment horizontal="left" vertical="center"/>
      <protection hidden="1"/>
    </xf>
    <xf numFmtId="0" fontId="5" fillId="2" borderId="0" xfId="3" applyFill="1" applyBorder="1" applyAlignment="1" applyProtection="1">
      <alignment horizontal="left" vertical="center"/>
      <protection hidden="1"/>
    </xf>
    <xf numFmtId="0" fontId="2" fillId="2" borderId="5" xfId="0" applyFont="1" applyFill="1" applyBorder="1" applyAlignment="1">
      <alignment horizontal="center" vertical="center"/>
    </xf>
    <xf numFmtId="0" fontId="8" fillId="2" borderId="1"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44" fontId="2" fillId="4" borderId="8" xfId="2" applyFont="1" applyFill="1" applyBorder="1" applyAlignment="1" applyProtection="1">
      <alignment horizontal="center" vertical="center"/>
      <protection locked="0"/>
    </xf>
    <xf numFmtId="44" fontId="2" fillId="4" borderId="0" xfId="2" applyFont="1" applyFill="1" applyBorder="1" applyAlignment="1" applyProtection="1">
      <alignment horizontal="center" vertical="center"/>
      <protection locked="0"/>
    </xf>
    <xf numFmtId="44" fontId="2" fillId="4" borderId="2" xfId="2" applyFont="1" applyFill="1" applyBorder="1" applyAlignment="1" applyProtection="1">
      <alignment horizontal="center" vertical="center"/>
      <protection locked="0"/>
    </xf>
    <xf numFmtId="44" fontId="2" fillId="4" borderId="5" xfId="2" applyFont="1" applyFill="1" applyBorder="1" applyAlignment="1" applyProtection="1">
      <alignment horizontal="center" vertical="center"/>
      <protection locked="0"/>
    </xf>
    <xf numFmtId="14" fontId="2" fillId="4" borderId="0" xfId="2" applyNumberFormat="1" applyFont="1" applyFill="1" applyBorder="1" applyAlignment="1" applyProtection="1">
      <alignment horizontal="center" vertical="center"/>
      <protection locked="0"/>
    </xf>
    <xf numFmtId="14" fontId="2" fillId="4" borderId="9" xfId="2" applyNumberFormat="1" applyFont="1" applyFill="1" applyBorder="1" applyAlignment="1" applyProtection="1">
      <alignment horizontal="center" vertical="center"/>
      <protection locked="0"/>
    </xf>
    <xf numFmtId="14" fontId="2" fillId="4" borderId="5" xfId="2" applyNumberFormat="1" applyFont="1" applyFill="1" applyBorder="1" applyAlignment="1" applyProtection="1">
      <alignment horizontal="center" vertical="center"/>
      <protection locked="0"/>
    </xf>
    <xf numFmtId="14" fontId="2" fillId="4" borderId="3" xfId="2" applyNumberFormat="1" applyFont="1" applyFill="1" applyBorder="1" applyAlignment="1" applyProtection="1">
      <alignment horizontal="center" vertical="center"/>
      <protection locked="0"/>
    </xf>
    <xf numFmtId="0" fontId="2" fillId="2" borderId="4" xfId="0" applyFont="1" applyFill="1" applyBorder="1" applyAlignment="1">
      <alignment horizontal="center" vertical="center"/>
    </xf>
    <xf numFmtId="0" fontId="16" fillId="2" borderId="19" xfId="0" applyFont="1" applyFill="1" applyBorder="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0" fontId="16" fillId="2" borderId="20" xfId="0" applyFont="1" applyFill="1" applyBorder="1" applyAlignment="1" applyProtection="1">
      <alignment horizontal="center" vertical="center" wrapText="1"/>
      <protection hidden="1"/>
    </xf>
    <xf numFmtId="0" fontId="16" fillId="2" borderId="21" xfId="0" applyFont="1" applyFill="1" applyBorder="1" applyAlignment="1" applyProtection="1">
      <alignment horizontal="center" vertical="center" wrapText="1"/>
      <protection hidden="1"/>
    </xf>
    <xf numFmtId="0" fontId="16" fillId="2" borderId="22" xfId="0" applyFont="1" applyFill="1" applyBorder="1" applyAlignment="1" applyProtection="1">
      <alignment horizontal="center" vertical="center" wrapText="1"/>
      <protection hidden="1"/>
    </xf>
    <xf numFmtId="0" fontId="16" fillId="2" borderId="23" xfId="0" applyFont="1" applyFill="1" applyBorder="1" applyAlignment="1" applyProtection="1">
      <alignment horizontal="center" vertical="center" wrapText="1"/>
      <protection hidden="1"/>
    </xf>
    <xf numFmtId="0" fontId="21" fillId="2" borderId="5" xfId="3" applyFont="1" applyFill="1" applyBorder="1" applyAlignment="1" applyProtection="1">
      <alignment horizontal="left" vertical="center"/>
    </xf>
    <xf numFmtId="0" fontId="5" fillId="2" borderId="5" xfId="3" applyFill="1" applyBorder="1" applyAlignment="1" applyProtection="1">
      <alignment horizontal="left" vertical="center"/>
    </xf>
    <xf numFmtId="0" fontId="5" fillId="2" borderId="3" xfId="3" applyFill="1" applyBorder="1" applyAlignment="1" applyProtection="1">
      <alignment horizontal="left" vertical="center"/>
    </xf>
    <xf numFmtId="0" fontId="2" fillId="2" borderId="16" xfId="0" applyFont="1" applyFill="1" applyBorder="1" applyAlignment="1" applyProtection="1">
      <alignment horizontal="center" vertical="center"/>
      <protection hidden="1"/>
    </xf>
    <xf numFmtId="0" fontId="2" fillId="2" borderId="17"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protection hidden="1"/>
    </xf>
    <xf numFmtId="8" fontId="2" fillId="0" borderId="11" xfId="2" applyNumberFormat="1" applyFont="1" applyFill="1" applyBorder="1" applyAlignment="1" applyProtection="1">
      <alignment horizontal="right" vertical="center"/>
    </xf>
    <xf numFmtId="8" fontId="2" fillId="0" borderId="12" xfId="2" applyNumberFormat="1" applyFont="1" applyFill="1" applyBorder="1" applyAlignment="1" applyProtection="1">
      <alignment horizontal="right" vertical="center"/>
    </xf>
    <xf numFmtId="0" fontId="2" fillId="2" borderId="8" xfId="0" applyFont="1" applyFill="1" applyBorder="1" applyAlignment="1">
      <alignment horizontal="left" wrapText="1"/>
    </xf>
    <xf numFmtId="0" fontId="2" fillId="2" borderId="0" xfId="0" applyFont="1" applyFill="1" applyAlignment="1">
      <alignment horizontal="left" wrapText="1"/>
    </xf>
    <xf numFmtId="0" fontId="2" fillId="2" borderId="9" xfId="0" applyFont="1" applyFill="1" applyBorder="1" applyAlignment="1">
      <alignment horizontal="left" wrapText="1"/>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164" fontId="2" fillId="4" borderId="11" xfId="0" applyNumberFormat="1" applyFont="1" applyFill="1" applyBorder="1" applyAlignment="1" applyProtection="1">
      <alignment horizontal="left" vertical="center"/>
      <protection locked="0"/>
    </xf>
    <xf numFmtId="164" fontId="2" fillId="4" borderId="10" xfId="0" applyNumberFormat="1" applyFont="1" applyFill="1" applyBorder="1" applyAlignment="1" applyProtection="1">
      <alignment horizontal="left" vertical="center"/>
      <protection locked="0"/>
    </xf>
    <xf numFmtId="164" fontId="2" fillId="4" borderId="12" xfId="0" applyNumberFormat="1"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protection hidden="1"/>
    </xf>
    <xf numFmtId="0" fontId="4" fillId="2" borderId="6" xfId="0" applyFont="1" applyFill="1" applyBorder="1" applyAlignment="1" applyProtection="1">
      <alignment horizontal="left" vertical="center"/>
      <protection hidden="1"/>
    </xf>
    <xf numFmtId="0" fontId="3" fillId="2" borderId="6" xfId="0" applyFont="1" applyFill="1" applyBorder="1" applyAlignment="1">
      <alignment horizontal="left" vertic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2" fillId="2" borderId="2" xfId="0" applyFont="1" applyFill="1" applyBorder="1" applyAlignment="1" applyProtection="1">
      <alignment horizontal="right" vertical="center"/>
      <protection hidden="1"/>
    </xf>
    <xf numFmtId="0" fontId="2" fillId="2" borderId="5" xfId="0" applyFont="1" applyFill="1" applyBorder="1" applyAlignment="1" applyProtection="1">
      <alignment horizontal="right" vertical="center"/>
      <protection hidden="1"/>
    </xf>
    <xf numFmtId="0" fontId="2" fillId="2" borderId="3" xfId="0" applyFont="1" applyFill="1" applyBorder="1" applyAlignment="1" applyProtection="1">
      <alignment horizontal="right" vertical="center"/>
      <protection hidden="1"/>
    </xf>
    <xf numFmtId="0" fontId="2" fillId="2" borderId="2" xfId="0" applyFont="1" applyFill="1" applyBorder="1" applyAlignment="1" applyProtection="1">
      <alignment horizontal="left" vertical="center"/>
      <protection hidden="1"/>
    </xf>
    <xf numFmtId="0" fontId="2" fillId="2" borderId="5" xfId="0" applyFont="1" applyFill="1" applyBorder="1" applyAlignment="1" applyProtection="1">
      <alignment horizontal="left" vertical="center"/>
      <protection hidden="1"/>
    </xf>
    <xf numFmtId="8" fontId="2" fillId="2" borderId="4" xfId="0" applyNumberFormat="1" applyFont="1" applyFill="1" applyBorder="1" applyAlignment="1">
      <alignment horizontal="right"/>
    </xf>
    <xf numFmtId="8" fontId="2" fillId="2" borderId="6" xfId="0" applyNumberFormat="1" applyFont="1" applyFill="1" applyBorder="1" applyAlignment="1">
      <alignment horizontal="right"/>
    </xf>
    <xf numFmtId="8" fontId="2" fillId="2" borderId="5" xfId="0" applyNumberFormat="1" applyFont="1" applyFill="1" applyBorder="1" applyAlignment="1">
      <alignment horizontal="right"/>
    </xf>
    <xf numFmtId="8" fontId="2" fillId="2" borderId="3" xfId="0" applyNumberFormat="1" applyFont="1" applyFill="1" applyBorder="1" applyAlignment="1">
      <alignment horizontal="right"/>
    </xf>
    <xf numFmtId="0" fontId="15" fillId="2" borderId="15" xfId="0" applyFont="1" applyFill="1" applyBorder="1" applyAlignment="1">
      <alignment horizontal="center" vertical="center" wrapText="1"/>
    </xf>
    <xf numFmtId="0" fontId="4" fillId="2" borderId="14" xfId="0" applyFont="1" applyFill="1" applyBorder="1" applyAlignment="1">
      <alignment horizontal="center" vertical="center" wrapText="1"/>
    </xf>
    <xf numFmtId="43" fontId="2" fillId="4" borderId="0" xfId="1" applyFont="1" applyFill="1" applyBorder="1" applyAlignment="1" applyProtection="1">
      <alignment horizontal="center" vertical="center"/>
      <protection locked="0"/>
    </xf>
    <xf numFmtId="14" fontId="2" fillId="4" borderId="0" xfId="0" applyNumberFormat="1" applyFont="1" applyFill="1" applyAlignment="1" applyProtection="1">
      <alignment horizontal="center" vertical="center"/>
      <protection locked="0"/>
    </xf>
    <xf numFmtId="14" fontId="2" fillId="4" borderId="9" xfId="0" applyNumberFormat="1" applyFont="1" applyFill="1" applyBorder="1" applyAlignment="1" applyProtection="1">
      <alignment horizontal="center" vertical="center"/>
      <protection locked="0"/>
    </xf>
    <xf numFmtId="14" fontId="2" fillId="4" borderId="5" xfId="0" applyNumberFormat="1" applyFont="1" applyFill="1" applyBorder="1" applyAlignment="1" applyProtection="1">
      <alignment horizontal="center" vertical="center"/>
      <protection locked="0"/>
    </xf>
    <xf numFmtId="14" fontId="2" fillId="4" borderId="3" xfId="0" applyNumberFormat="1" applyFont="1" applyFill="1" applyBorder="1" applyAlignment="1" applyProtection="1">
      <alignment horizontal="center" vertical="center"/>
      <protection locked="0"/>
    </xf>
    <xf numFmtId="8" fontId="2" fillId="2" borderId="8" xfId="2" applyNumberFormat="1" applyFont="1" applyFill="1" applyBorder="1" applyAlignment="1" applyProtection="1">
      <alignment horizontal="center" vertical="center"/>
    </xf>
    <xf numFmtId="8" fontId="2" fillId="2" borderId="2" xfId="2" applyNumberFormat="1" applyFont="1" applyFill="1" applyBorder="1" applyAlignment="1" applyProtection="1">
      <alignment horizontal="center" vertical="center"/>
    </xf>
    <xf numFmtId="0" fontId="8" fillId="2" borderId="1"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6" xfId="0" applyFont="1" applyFill="1" applyBorder="1" applyAlignment="1">
      <alignment horizontal="center" vertical="center"/>
    </xf>
    <xf numFmtId="0" fontId="15"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573867</xdr:colOff>
          <xdr:row>13</xdr:row>
          <xdr:rowOff>76910</xdr:rowOff>
        </xdr:from>
        <xdr:to>
          <xdr:col>12</xdr:col>
          <xdr:colOff>411480</xdr:colOff>
          <xdr:row>15</xdr:row>
          <xdr:rowOff>53340</xdr:rowOff>
        </xdr:to>
        <xdr:grpSp>
          <xdr:nvGrpSpPr>
            <xdr:cNvPr id="1039" name="Group 15">
              <a:extLst>
                <a:ext uri="{FF2B5EF4-FFF2-40B4-BE49-F238E27FC236}">
                  <a16:creationId xmlns:a16="http://schemas.microsoft.com/office/drawing/2014/main" id="{00000000-0008-0000-0000-00000F040000}"/>
                </a:ext>
              </a:extLst>
            </xdr:cNvPr>
            <xdr:cNvGrpSpPr>
              <a:grpSpLocks/>
            </xdr:cNvGrpSpPr>
          </xdr:nvGrpSpPr>
          <xdr:grpSpPr bwMode="auto">
            <a:xfrm>
              <a:off x="5537516" y="2023323"/>
              <a:ext cx="1807691" cy="260405"/>
              <a:chOff x="853" y="273"/>
              <a:chExt cx="113" cy="30"/>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853" y="273"/>
                <a:ext cx="55" cy="3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Home</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912" y="274"/>
                <a:ext cx="54" cy="28"/>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Campus</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68580</xdr:colOff>
          <xdr:row>15</xdr:row>
          <xdr:rowOff>60960</xdr:rowOff>
        </xdr:from>
        <xdr:to>
          <xdr:col>12</xdr:col>
          <xdr:colOff>396240</xdr:colOff>
          <xdr:row>15</xdr:row>
          <xdr:rowOff>60960</xdr:rowOff>
        </xdr:to>
        <xdr:grpSp>
          <xdr:nvGrpSpPr>
            <xdr:cNvPr id="1040" name="Group 16">
              <a:extLst>
                <a:ext uri="{FF2B5EF4-FFF2-40B4-BE49-F238E27FC236}">
                  <a16:creationId xmlns:a16="http://schemas.microsoft.com/office/drawing/2014/main" id="{00000000-0008-0000-0000-000010040000}"/>
                </a:ext>
              </a:extLst>
            </xdr:cNvPr>
            <xdr:cNvGrpSpPr>
              <a:grpSpLocks/>
            </xdr:cNvGrpSpPr>
          </xdr:nvGrpSpPr>
          <xdr:grpSpPr bwMode="auto">
            <a:xfrm>
              <a:off x="6487602" y="2291348"/>
              <a:ext cx="842365" cy="0"/>
              <a:chOff x="912" y="0"/>
              <a:chExt cx="7581285" cy="0"/>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7582143" y="0"/>
                <a:ext cx="54"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912" y="0"/>
                <a:ext cx="54" cy="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53340</xdr:colOff>
          <xdr:row>11</xdr:row>
          <xdr:rowOff>76200</xdr:rowOff>
        </xdr:from>
        <xdr:to>
          <xdr:col>12</xdr:col>
          <xdr:colOff>381000</xdr:colOff>
          <xdr:row>13</xdr:row>
          <xdr:rowOff>30480</xdr:rowOff>
        </xdr:to>
        <xdr:grpSp>
          <xdr:nvGrpSpPr>
            <xdr:cNvPr id="1043" name="Group 19">
              <a:extLst>
                <a:ext uri="{FF2B5EF4-FFF2-40B4-BE49-F238E27FC236}">
                  <a16:creationId xmlns:a16="http://schemas.microsoft.com/office/drawing/2014/main" id="{00000000-0008-0000-0000-000013040000}"/>
                </a:ext>
              </a:extLst>
            </xdr:cNvPr>
            <xdr:cNvGrpSpPr>
              <a:grpSpLocks/>
            </xdr:cNvGrpSpPr>
          </xdr:nvGrpSpPr>
          <xdr:grpSpPr bwMode="auto">
            <a:xfrm>
              <a:off x="6472362" y="1738638"/>
              <a:ext cx="842365" cy="238255"/>
              <a:chOff x="853" y="273"/>
              <a:chExt cx="113" cy="30"/>
            </a:xfrm>
          </xdr:grpSpPr>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853" y="273"/>
                <a:ext cx="55" cy="3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912" y="274"/>
                <a:ext cx="54" cy="28"/>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15</xdr:row>
          <xdr:rowOff>99060</xdr:rowOff>
        </xdr:from>
        <xdr:to>
          <xdr:col>12</xdr:col>
          <xdr:colOff>411480</xdr:colOff>
          <xdr:row>17</xdr:row>
          <xdr:rowOff>53340</xdr:rowOff>
        </xdr:to>
        <xdr:grpSp>
          <xdr:nvGrpSpPr>
            <xdr:cNvPr id="11" name="Group 15">
              <a:extLst>
                <a:ext uri="{FF2B5EF4-FFF2-40B4-BE49-F238E27FC236}">
                  <a16:creationId xmlns:a16="http://schemas.microsoft.com/office/drawing/2014/main" id="{00000000-0008-0000-0000-00000B000000}"/>
                </a:ext>
              </a:extLst>
            </xdr:cNvPr>
            <xdr:cNvGrpSpPr>
              <a:grpSpLocks/>
            </xdr:cNvGrpSpPr>
          </xdr:nvGrpSpPr>
          <xdr:grpSpPr bwMode="auto">
            <a:xfrm>
              <a:off x="6502842" y="2329448"/>
              <a:ext cx="842365" cy="250088"/>
              <a:chOff x="853" y="273"/>
              <a:chExt cx="113" cy="30"/>
            </a:xfrm>
          </xdr:grpSpPr>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853" y="273"/>
                <a:ext cx="55" cy="30"/>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AM</a:t>
                </a:r>
              </a:p>
            </xdr:txBody>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912" y="274"/>
                <a:ext cx="54" cy="28"/>
              </a:xfrm>
              <a:prstGeom prst="rect">
                <a:avLst/>
              </a:prstGeom>
              <a:noFill/>
              <a:ln>
                <a:noFill/>
              </a:ln>
              <a:extLst>
                <a:ext uri="{909E8E84-426E-40DD-AFC4-6F175D3DCCD1}">
                  <a14:hiddenFill>
                    <a:solidFill>
                      <a:srgbClr val="000000"/>
                    </a:solidFill>
                  </a14:hiddenFill>
                </a:ext>
                <a:ext uri="{91240B29-F687-4F45-9708-019B960494DF}">
                  <a14:hiddenLine w="1">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PM</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nton.edu/travel/forms/Lodging_Justification.pdf" TargetMode="External"/><Relationship Id="rId13" Type="http://schemas.openxmlformats.org/officeDocument/2006/relationships/ctrlProp" Target="../ctrlProps/ctrlProp2.xml"/><Relationship Id="rId18" Type="http://schemas.openxmlformats.org/officeDocument/2006/relationships/ctrlProp" Target="../ctrlProps/ctrlProp7.xml"/><Relationship Id="rId3" Type="http://schemas.openxmlformats.org/officeDocument/2006/relationships/hyperlink" Target="http://www.gsa.gov/portal/content/104877" TargetMode="External"/><Relationship Id="rId7" Type="http://schemas.openxmlformats.org/officeDocument/2006/relationships/hyperlink" Target="http://www.canton.edu/travel/forms/Lodging_Justification.pdf" TargetMode="External"/><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hyperlink" Target="http://www.gsa.gov/portal/content/104877" TargetMode="External"/><Relationship Id="rId16" Type="http://schemas.openxmlformats.org/officeDocument/2006/relationships/ctrlProp" Target="../ctrlProps/ctrlProp5.xml"/><Relationship Id="rId1" Type="http://schemas.openxmlformats.org/officeDocument/2006/relationships/hyperlink" Target="http://www.gsa.gov/portal/content/104877" TargetMode="External"/><Relationship Id="rId6" Type="http://schemas.openxmlformats.org/officeDocument/2006/relationships/hyperlink" Target="http://www.canton.edu/travel/forms/Lodging_Justification.pdf" TargetMode="External"/><Relationship Id="rId11" Type="http://schemas.openxmlformats.org/officeDocument/2006/relationships/vmlDrawing" Target="../drawings/vmlDrawing1.vml"/><Relationship Id="rId5" Type="http://schemas.openxmlformats.org/officeDocument/2006/relationships/hyperlink" Target="http://www.canton.edu/travel/forms/Lodging_Justification.pdf" TargetMode="External"/><Relationship Id="rId15" Type="http://schemas.openxmlformats.org/officeDocument/2006/relationships/ctrlProp" Target="../ctrlProps/ctrlProp4.xml"/><Relationship Id="rId10" Type="http://schemas.openxmlformats.org/officeDocument/2006/relationships/drawing" Target="../drawings/drawing1.xml"/><Relationship Id="rId19" Type="http://schemas.openxmlformats.org/officeDocument/2006/relationships/ctrlProp" Target="../ctrlProps/ctrlProp8.xml"/><Relationship Id="rId4" Type="http://schemas.openxmlformats.org/officeDocument/2006/relationships/hyperlink" Target="http://www.canton.edu/travel/forms/Mileage_Worksheet.xls" TargetMode="External"/><Relationship Id="rId9" Type="http://schemas.openxmlformats.org/officeDocument/2006/relationships/printerSettings" Target="../printerSettings/printerSettings1.bin"/><Relationship Id="rId1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71"/>
  <sheetViews>
    <sheetView tabSelected="1" view="pageBreakPreview" zoomScale="161" zoomScaleNormal="161" zoomScaleSheetLayoutView="100" zoomScalePageLayoutView="161" workbookViewId="0">
      <selection activeCell="R25" sqref="R25"/>
    </sheetView>
  </sheetViews>
  <sheetFormatPr defaultColWidth="9.140625" defaultRowHeight="11.25" x14ac:dyDescent="0.2"/>
  <cols>
    <col min="1" max="2" width="6.28515625" style="2" customWidth="1"/>
    <col min="3" max="3" width="10.140625" style="2" customWidth="1"/>
    <col min="4" max="4" width="10.7109375" style="2" customWidth="1"/>
    <col min="5" max="5" width="11" style="2" customWidth="1"/>
    <col min="6" max="6" width="8.85546875" style="2" customWidth="1"/>
    <col min="7" max="7" width="1.7109375" style="2" customWidth="1"/>
    <col min="8" max="8" width="8" style="2" customWidth="1"/>
    <col min="9" max="9" width="11.42578125" style="2" customWidth="1"/>
    <col min="10" max="10" width="10.140625" style="2" customWidth="1"/>
    <col min="11" max="11" width="11.7109375" style="2" customWidth="1"/>
    <col min="12" max="12" width="7.7109375" style="2" customWidth="1"/>
    <col min="13" max="13" width="11.7109375" style="2" customWidth="1"/>
    <col min="14" max="14" width="9.140625" style="1"/>
    <col min="15" max="16384" width="9.140625" style="2"/>
  </cols>
  <sheetData>
    <row r="1" spans="1:14" ht="23.25" customHeight="1" x14ac:dyDescent="0.2">
      <c r="A1" s="191" t="s">
        <v>62</v>
      </c>
      <c r="B1" s="191"/>
      <c r="C1" s="191"/>
      <c r="D1" s="191"/>
      <c r="E1" s="191"/>
      <c r="F1" s="191"/>
      <c r="G1" s="191"/>
      <c r="H1" s="191"/>
      <c r="I1" s="191"/>
      <c r="J1" s="191"/>
      <c r="K1" s="191"/>
      <c r="L1" s="191"/>
      <c r="M1" s="191"/>
    </row>
    <row r="2" spans="1:14" s="7" customFormat="1" ht="12.6" customHeight="1" x14ac:dyDescent="0.2">
      <c r="A2" s="3" t="s">
        <v>65</v>
      </c>
      <c r="B2" s="3"/>
      <c r="C2" s="3"/>
      <c r="D2" s="3"/>
      <c r="E2" s="3"/>
      <c r="F2" s="4" t="s">
        <v>0</v>
      </c>
      <c r="G2" s="4"/>
      <c r="H2" s="5"/>
      <c r="I2" s="5"/>
      <c r="J2" s="5"/>
      <c r="K2" s="5"/>
      <c r="L2" s="197" t="s">
        <v>1</v>
      </c>
      <c r="M2" s="198"/>
      <c r="N2" s="6"/>
    </row>
    <row r="3" spans="1:14" s="7" customFormat="1" ht="12.6" customHeight="1" x14ac:dyDescent="0.2">
      <c r="A3" s="170" t="str">
        <f>IF(E5=List!B2,List!A7,List!A6)</f>
        <v>State University of New York at Canton</v>
      </c>
      <c r="B3" s="170"/>
      <c r="C3" s="170"/>
      <c r="D3" s="170"/>
      <c r="E3" s="170"/>
      <c r="F3" s="170"/>
      <c r="G3" s="170"/>
      <c r="H3" s="170"/>
      <c r="I3" s="170"/>
      <c r="J3" s="170"/>
      <c r="K3" s="171"/>
      <c r="L3" s="174"/>
      <c r="M3" s="173"/>
      <c r="N3" s="6"/>
    </row>
    <row r="4" spans="1:14" s="7" customFormat="1" ht="11.25" customHeight="1" x14ac:dyDescent="0.2">
      <c r="A4" s="197" t="s">
        <v>2</v>
      </c>
      <c r="B4" s="202"/>
      <c r="C4" s="202"/>
      <c r="D4" s="198"/>
      <c r="E4" s="203" t="s">
        <v>3</v>
      </c>
      <c r="F4" s="204"/>
      <c r="G4" s="210" t="s">
        <v>4</v>
      </c>
      <c r="H4" s="210"/>
      <c r="I4" s="204"/>
      <c r="J4" s="203" t="s">
        <v>45</v>
      </c>
      <c r="K4" s="204"/>
      <c r="L4" s="195" t="s">
        <v>69</v>
      </c>
      <c r="M4" s="199"/>
      <c r="N4" s="6"/>
    </row>
    <row r="5" spans="1:14" s="7" customFormat="1" ht="8.25" customHeight="1" x14ac:dyDescent="0.2">
      <c r="A5" s="194" t="s">
        <v>67</v>
      </c>
      <c r="B5" s="170"/>
      <c r="C5" s="170"/>
      <c r="D5" s="170"/>
      <c r="E5" s="194">
        <f>IF(A5=List!A1,List!B1,IF(Sheet1!A5=List!A2,List!B2,"Originating Agency Code"))</f>
        <v>28360</v>
      </c>
      <c r="F5" s="171"/>
      <c r="G5" s="170" t="s">
        <v>5</v>
      </c>
      <c r="H5" s="170"/>
      <c r="I5" s="171"/>
      <c r="J5" s="207"/>
      <c r="K5" s="207"/>
      <c r="L5" s="200"/>
      <c r="M5" s="201"/>
      <c r="N5" s="6"/>
    </row>
    <row r="6" spans="1:14" s="7" customFormat="1" x14ac:dyDescent="0.2">
      <c r="A6" s="195" t="s">
        <v>28</v>
      </c>
      <c r="B6" s="196"/>
      <c r="C6" s="196"/>
      <c r="D6" s="199"/>
      <c r="E6" s="195" t="s">
        <v>11</v>
      </c>
      <c r="F6" s="196"/>
      <c r="G6" s="196"/>
      <c r="H6" s="196"/>
      <c r="I6" s="196"/>
      <c r="J6" s="205" t="s">
        <v>7</v>
      </c>
      <c r="K6" s="206"/>
      <c r="L6" s="8" t="s">
        <v>70</v>
      </c>
      <c r="M6" s="20"/>
      <c r="N6" s="6"/>
    </row>
    <row r="7" spans="1:14" s="7" customFormat="1" ht="8.25" customHeight="1" x14ac:dyDescent="0.2">
      <c r="A7" s="163" t="s">
        <v>67</v>
      </c>
      <c r="B7" s="192"/>
      <c r="C7" s="192"/>
      <c r="D7" s="193"/>
      <c r="E7" s="208"/>
      <c r="F7" s="209"/>
      <c r="G7" s="209"/>
      <c r="H7" s="209"/>
      <c r="I7" s="209"/>
      <c r="J7" s="172">
        <f>L48</f>
        <v>0</v>
      </c>
      <c r="K7" s="173"/>
      <c r="L7" s="174"/>
      <c r="M7" s="175"/>
      <c r="N7" s="6"/>
    </row>
    <row r="8" spans="1:14" s="7" customFormat="1" ht="10.5" customHeight="1" x14ac:dyDescent="0.2">
      <c r="A8" s="9" t="s">
        <v>38</v>
      </c>
      <c r="B8" s="10"/>
      <c r="C8" s="10"/>
      <c r="E8" s="197" t="s">
        <v>72</v>
      </c>
      <c r="F8" s="202"/>
      <c r="G8" s="202"/>
      <c r="H8" s="198"/>
      <c r="I8" s="90" t="s">
        <v>85</v>
      </c>
      <c r="J8" s="91"/>
      <c r="K8" s="111" t="s">
        <v>92</v>
      </c>
      <c r="L8" s="90" t="s">
        <v>71</v>
      </c>
      <c r="M8" s="91"/>
      <c r="N8" s="36"/>
    </row>
    <row r="9" spans="1:14" s="7" customFormat="1" ht="11.25" customHeight="1" x14ac:dyDescent="0.2">
      <c r="A9" s="218" t="s">
        <v>12</v>
      </c>
      <c r="B9" s="219"/>
      <c r="C9" s="219"/>
      <c r="D9" s="220"/>
      <c r="E9" s="213"/>
      <c r="F9" s="214"/>
      <c r="G9" s="214"/>
      <c r="H9" s="215"/>
      <c r="I9" s="96"/>
      <c r="J9" s="97"/>
      <c r="K9" s="126"/>
      <c r="L9" s="221"/>
      <c r="M9" s="222"/>
      <c r="N9" s="6"/>
    </row>
    <row r="10" spans="1:14" s="7" customFormat="1" ht="11.25" customHeight="1" x14ac:dyDescent="0.2">
      <c r="A10" s="9" t="s">
        <v>8</v>
      </c>
      <c r="B10" s="10"/>
      <c r="C10" s="19"/>
      <c r="D10" s="10" t="s">
        <v>46</v>
      </c>
      <c r="E10" s="19"/>
      <c r="F10" s="10" t="s">
        <v>9</v>
      </c>
      <c r="G10" s="10"/>
      <c r="H10" s="12" t="s">
        <v>10</v>
      </c>
      <c r="I10" s="262" t="s">
        <v>97</v>
      </c>
      <c r="J10" s="263"/>
      <c r="K10" s="264"/>
      <c r="L10" s="195" t="s">
        <v>13</v>
      </c>
      <c r="M10" s="271"/>
      <c r="N10" s="6"/>
    </row>
    <row r="11" spans="1:14" s="7" customFormat="1" ht="11.25" customHeight="1" x14ac:dyDescent="0.2">
      <c r="A11" s="218"/>
      <c r="B11" s="219"/>
      <c r="C11" s="219"/>
      <c r="D11" s="219"/>
      <c r="E11" s="219"/>
      <c r="F11" s="219"/>
      <c r="G11" s="219"/>
      <c r="H11" s="220"/>
      <c r="I11" s="265"/>
      <c r="J11" s="266"/>
      <c r="K11" s="267"/>
      <c r="L11" s="76"/>
      <c r="M11" s="77"/>
      <c r="N11" s="6"/>
    </row>
    <row r="12" spans="1:14" s="7" customFormat="1" ht="11.25" customHeight="1" x14ac:dyDescent="0.2">
      <c r="A12" s="197" t="s">
        <v>19</v>
      </c>
      <c r="B12" s="202"/>
      <c r="C12" s="202"/>
      <c r="D12" s="202"/>
      <c r="E12" s="202"/>
      <c r="F12" s="202"/>
      <c r="G12" s="202"/>
      <c r="H12" s="198"/>
      <c r="I12" s="223" t="s">
        <v>29</v>
      </c>
      <c r="J12" s="224"/>
      <c r="K12" s="92" t="s">
        <v>30</v>
      </c>
      <c r="L12" s="15" t="s">
        <v>12</v>
      </c>
      <c r="M12" s="20"/>
      <c r="N12" s="6"/>
    </row>
    <row r="13" spans="1:14" s="7" customFormat="1" ht="11.25" customHeight="1" x14ac:dyDescent="0.2">
      <c r="A13" s="218"/>
      <c r="B13" s="219"/>
      <c r="C13" s="219"/>
      <c r="D13" s="219"/>
      <c r="E13" s="219"/>
      <c r="F13" s="219"/>
      <c r="G13" s="219"/>
      <c r="H13" s="220"/>
      <c r="I13" s="216"/>
      <c r="J13" s="217"/>
      <c r="K13" s="75"/>
      <c r="L13" s="76" t="s">
        <v>14</v>
      </c>
      <c r="M13" s="77"/>
      <c r="N13" s="13"/>
    </row>
    <row r="14" spans="1:14" s="7" customFormat="1" ht="11.25" customHeight="1" x14ac:dyDescent="0.2">
      <c r="A14" s="197" t="s">
        <v>25</v>
      </c>
      <c r="B14" s="202"/>
      <c r="C14" s="202"/>
      <c r="D14" s="198"/>
      <c r="E14" s="14" t="s">
        <v>26</v>
      </c>
      <c r="F14" s="197" t="s">
        <v>6</v>
      </c>
      <c r="G14" s="202"/>
      <c r="H14" s="198"/>
      <c r="I14" s="128" t="s">
        <v>98</v>
      </c>
      <c r="J14" s="129"/>
      <c r="K14" s="129"/>
      <c r="L14" s="129"/>
      <c r="M14" s="130"/>
      <c r="N14" s="13"/>
    </row>
    <row r="15" spans="1:14" s="7" customFormat="1" ht="11.25" customHeight="1" x14ac:dyDescent="0.2">
      <c r="A15" s="218"/>
      <c r="B15" s="219"/>
      <c r="C15" s="219"/>
      <c r="D15" s="220"/>
      <c r="E15" s="74"/>
      <c r="F15" s="218"/>
      <c r="G15" s="219"/>
      <c r="H15" s="220"/>
      <c r="I15" s="131"/>
      <c r="J15" s="132"/>
      <c r="K15" s="132"/>
      <c r="L15" s="132"/>
      <c r="M15" s="133"/>
      <c r="N15" s="13"/>
    </row>
    <row r="16" spans="1:14" s="7" customFormat="1" ht="12" customHeight="1" x14ac:dyDescent="0.2">
      <c r="A16" s="16" t="s">
        <v>27</v>
      </c>
      <c r="C16" s="17"/>
      <c r="D16" s="19"/>
      <c r="E16" s="19"/>
      <c r="F16" s="19"/>
      <c r="G16" s="19"/>
      <c r="H16" s="19"/>
      <c r="I16" s="223" t="s">
        <v>31</v>
      </c>
      <c r="J16" s="224"/>
      <c r="K16" s="92" t="s">
        <v>30</v>
      </c>
      <c r="L16" s="15" t="s">
        <v>12</v>
      </c>
      <c r="M16" s="20"/>
    </row>
    <row r="17" spans="1:14" s="7" customFormat="1" ht="11.25" customHeight="1" x14ac:dyDescent="0.2">
      <c r="A17" s="225"/>
      <c r="B17" s="226"/>
      <c r="C17" s="226"/>
      <c r="D17" s="226"/>
      <c r="E17" s="226"/>
      <c r="F17" s="226"/>
      <c r="G17" s="226"/>
      <c r="H17" s="127"/>
      <c r="I17" s="216"/>
      <c r="J17" s="217"/>
      <c r="K17" s="75"/>
      <c r="L17" s="76" t="s">
        <v>14</v>
      </c>
      <c r="M17" s="77"/>
    </row>
    <row r="18" spans="1:14" s="7" customFormat="1" ht="5.25" customHeight="1" x14ac:dyDescent="0.2">
      <c r="A18" s="66"/>
      <c r="B18" s="54"/>
      <c r="C18" s="54"/>
      <c r="D18" s="54"/>
      <c r="E18" s="54"/>
      <c r="F18" s="54"/>
      <c r="G18" s="54"/>
      <c r="H18" s="54"/>
      <c r="I18" s="54"/>
      <c r="J18" s="54"/>
      <c r="K18" s="54"/>
      <c r="L18" s="67"/>
      <c r="M18" s="68"/>
      <c r="N18" s="13"/>
    </row>
    <row r="19" spans="1:14" s="7" customFormat="1" ht="15" customHeight="1" x14ac:dyDescent="0.2">
      <c r="A19" s="268" t="s">
        <v>50</v>
      </c>
      <c r="B19" s="269"/>
      <c r="C19" s="269"/>
      <c r="D19" s="269"/>
      <c r="E19" s="269"/>
      <c r="F19" s="269"/>
      <c r="G19" s="269"/>
      <c r="H19" s="269"/>
      <c r="I19" s="269"/>
      <c r="J19" s="270"/>
      <c r="K19" s="283" t="s">
        <v>73</v>
      </c>
      <c r="L19" s="295" t="s">
        <v>74</v>
      </c>
      <c r="M19" s="296"/>
      <c r="N19" s="13"/>
    </row>
    <row r="20" spans="1:14" s="7" customFormat="1" ht="10.35" customHeight="1" x14ac:dyDescent="0.2">
      <c r="A20" s="22" t="s">
        <v>39</v>
      </c>
      <c r="B20" s="23"/>
      <c r="C20" s="23"/>
      <c r="D20" s="23"/>
      <c r="E20" s="23"/>
      <c r="F20" s="23"/>
      <c r="G20" s="23"/>
      <c r="H20" s="23"/>
      <c r="I20" s="23"/>
      <c r="J20" s="23"/>
      <c r="K20" s="284"/>
      <c r="L20" s="297"/>
      <c r="M20" s="298"/>
      <c r="N20" s="13"/>
    </row>
    <row r="21" spans="1:14" s="7" customFormat="1" ht="17.100000000000001" customHeight="1" x14ac:dyDescent="0.2">
      <c r="A21" s="24"/>
      <c r="B21" s="11" t="s">
        <v>41</v>
      </c>
      <c r="C21" s="11"/>
      <c r="D21" s="11"/>
      <c r="E21" s="11"/>
      <c r="F21" s="11"/>
      <c r="G21" s="11"/>
      <c r="H21" s="11"/>
      <c r="I21" s="11"/>
      <c r="J21" s="71"/>
      <c r="K21" s="105"/>
      <c r="L21" s="178">
        <v>0</v>
      </c>
      <c r="M21" s="179"/>
      <c r="N21" s="13"/>
    </row>
    <row r="22" spans="1:14" s="7" customFormat="1" ht="17.100000000000001" customHeight="1" x14ac:dyDescent="0.2">
      <c r="A22" s="24"/>
      <c r="B22" s="11" t="s">
        <v>57</v>
      </c>
      <c r="C22" s="21"/>
      <c r="D22" s="21"/>
      <c r="E22" s="21"/>
      <c r="F22" s="21"/>
      <c r="G22" s="21"/>
      <c r="H22" s="21"/>
      <c r="I22" s="21"/>
      <c r="J22" s="71"/>
      <c r="K22" s="105">
        <v>0</v>
      </c>
      <c r="L22" s="178">
        <v>0</v>
      </c>
      <c r="M22" s="179"/>
      <c r="N22" s="13"/>
    </row>
    <row r="23" spans="1:14" s="7" customFormat="1" ht="17.100000000000001" customHeight="1" x14ac:dyDescent="0.2">
      <c r="A23" s="272" t="s">
        <v>40</v>
      </c>
      <c r="B23" s="273"/>
      <c r="C23" s="11"/>
      <c r="D23" s="11"/>
      <c r="E23" s="11"/>
      <c r="F23" s="11"/>
      <c r="G23" s="11"/>
      <c r="H23" s="11"/>
      <c r="I23" s="11"/>
      <c r="J23" s="71"/>
      <c r="K23" s="105">
        <v>0</v>
      </c>
      <c r="L23" s="178">
        <v>0</v>
      </c>
      <c r="M23" s="179"/>
      <c r="N23" s="6"/>
    </row>
    <row r="24" spans="1:14" s="7" customFormat="1" ht="17.100000000000001" customHeight="1" x14ac:dyDescent="0.2">
      <c r="A24" s="25" t="s">
        <v>64</v>
      </c>
      <c r="B24" s="21"/>
      <c r="I24" s="21"/>
      <c r="J24" s="71"/>
      <c r="K24" s="105">
        <v>0</v>
      </c>
      <c r="L24" s="178">
        <v>0</v>
      </c>
      <c r="M24" s="179"/>
      <c r="N24" s="6"/>
    </row>
    <row r="25" spans="1:14" s="7" customFormat="1" ht="12.6" customHeight="1" x14ac:dyDescent="0.2">
      <c r="A25" s="121" t="s">
        <v>91</v>
      </c>
      <c r="C25" s="10"/>
      <c r="D25" s="118"/>
      <c r="E25" s="118"/>
      <c r="F25" s="26"/>
      <c r="G25" s="26"/>
      <c r="H25" s="10"/>
      <c r="I25" s="27"/>
      <c r="J25" s="27"/>
      <c r="K25" s="290"/>
      <c r="L25" s="279">
        <f>D26*F26</f>
        <v>0</v>
      </c>
      <c r="M25" s="280"/>
      <c r="N25" s="6"/>
    </row>
    <row r="26" spans="1:14" s="7" customFormat="1" ht="17.100000000000001" customHeight="1" x14ac:dyDescent="0.2">
      <c r="A26" s="274" t="s">
        <v>42</v>
      </c>
      <c r="B26" s="275"/>
      <c r="C26" s="276"/>
      <c r="D26" s="79"/>
      <c r="E26" s="11" t="s">
        <v>44</v>
      </c>
      <c r="F26" s="78">
        <v>0.7</v>
      </c>
      <c r="G26" s="277" t="s">
        <v>16</v>
      </c>
      <c r="H26" s="278"/>
      <c r="I26" s="28" t="s">
        <v>101</v>
      </c>
      <c r="J26" s="29"/>
      <c r="K26" s="291"/>
      <c r="L26" s="281"/>
      <c r="M26" s="282"/>
      <c r="N26" s="6"/>
    </row>
    <row r="27" spans="1:14" s="7" customFormat="1" ht="5.25" customHeight="1" x14ac:dyDescent="0.2">
      <c r="A27" s="53"/>
      <c r="B27" s="54"/>
      <c r="C27" s="54"/>
      <c r="D27" s="54"/>
      <c r="E27" s="54"/>
      <c r="F27" s="54"/>
      <c r="G27" s="54"/>
      <c r="H27" s="54"/>
      <c r="I27" s="54"/>
      <c r="J27" s="54"/>
      <c r="K27" s="64"/>
      <c r="L27" s="64"/>
      <c r="M27" s="65"/>
      <c r="N27" s="6"/>
    </row>
    <row r="28" spans="1:14" s="7" customFormat="1" ht="15" customHeight="1" x14ac:dyDescent="0.2">
      <c r="A28" s="230" t="s">
        <v>51</v>
      </c>
      <c r="B28" s="231"/>
      <c r="C28" s="30"/>
      <c r="D28" s="31"/>
      <c r="E28" s="17"/>
      <c r="I28" s="17"/>
      <c r="J28" s="17"/>
      <c r="K28" s="32"/>
      <c r="L28" s="33"/>
      <c r="M28" s="34"/>
      <c r="N28" s="6"/>
    </row>
    <row r="29" spans="1:14" s="7" customFormat="1" ht="17.100000000000001" customHeight="1" x14ac:dyDescent="0.2">
      <c r="A29" s="16"/>
      <c r="B29" s="80"/>
      <c r="C29" s="35" t="s">
        <v>48</v>
      </c>
      <c r="D29" s="82">
        <v>0</v>
      </c>
      <c r="E29" s="223" t="s">
        <v>47</v>
      </c>
      <c r="F29" s="180"/>
      <c r="J29" s="36"/>
      <c r="K29" s="107">
        <f>B29*D29</f>
        <v>0</v>
      </c>
      <c r="L29" s="211">
        <v>0</v>
      </c>
      <c r="M29" s="212"/>
      <c r="N29" s="6"/>
    </row>
    <row r="30" spans="1:14" s="7" customFormat="1" ht="17.100000000000001" customHeight="1" x14ac:dyDescent="0.2">
      <c r="A30" s="16"/>
      <c r="B30" s="81"/>
      <c r="C30" s="35" t="s">
        <v>48</v>
      </c>
      <c r="D30" s="83">
        <v>0</v>
      </c>
      <c r="E30" s="37" t="s">
        <v>47</v>
      </c>
      <c r="F30" s="36"/>
      <c r="J30" s="36"/>
      <c r="K30" s="106">
        <f>B30*D30</f>
        <v>0</v>
      </c>
      <c r="L30" s="211">
        <v>0</v>
      </c>
      <c r="M30" s="212"/>
      <c r="N30" s="6"/>
    </row>
    <row r="31" spans="1:14" s="7" customFormat="1" ht="17.100000000000001" customHeight="1" x14ac:dyDescent="0.2">
      <c r="A31" s="16"/>
      <c r="B31" s="81"/>
      <c r="C31" s="35" t="s">
        <v>48</v>
      </c>
      <c r="D31" s="83">
        <v>0</v>
      </c>
      <c r="E31" s="38" t="s">
        <v>49</v>
      </c>
      <c r="G31" s="251" t="s">
        <v>86</v>
      </c>
      <c r="H31" s="252"/>
      <c r="I31" s="252"/>
      <c r="J31" s="253"/>
      <c r="K31" s="106"/>
      <c r="L31" s="211">
        <f>B31*D31</f>
        <v>0</v>
      </c>
      <c r="M31" s="212"/>
      <c r="N31" s="6"/>
    </row>
    <row r="32" spans="1:14" s="7" customFormat="1" ht="5.25" customHeight="1" x14ac:dyDescent="0.2">
      <c r="A32" s="53"/>
      <c r="B32" s="54"/>
      <c r="C32" s="54"/>
      <c r="D32" s="54"/>
      <c r="E32" s="54"/>
      <c r="F32" s="54"/>
      <c r="G32" s="54"/>
      <c r="H32" s="54"/>
      <c r="I32" s="54"/>
      <c r="J32" s="54"/>
      <c r="K32" s="64"/>
      <c r="L32" s="64"/>
      <c r="M32" s="65"/>
      <c r="N32" s="6"/>
    </row>
    <row r="33" spans="1:25" s="7" customFormat="1" ht="15" customHeight="1" x14ac:dyDescent="0.2">
      <c r="A33" s="120" t="s">
        <v>52</v>
      </c>
      <c r="C33" s="17"/>
      <c r="D33" s="39"/>
      <c r="E33" s="17"/>
      <c r="F33" s="69">
        <f>C34*0.2</f>
        <v>0</v>
      </c>
      <c r="G33" s="70"/>
      <c r="H33" s="69">
        <f>C35*0.2</f>
        <v>0</v>
      </c>
      <c r="I33" s="70"/>
      <c r="J33" s="69">
        <f>C34*0.8</f>
        <v>0</v>
      </c>
      <c r="K33" s="69">
        <f>C35*0.8</f>
        <v>0</v>
      </c>
      <c r="M33" s="18"/>
      <c r="N33" s="6"/>
      <c r="Q33" s="227"/>
      <c r="R33" s="227"/>
    </row>
    <row r="34" spans="1:25" s="7" customFormat="1" ht="17.100000000000001" customHeight="1" x14ac:dyDescent="0.2">
      <c r="A34" s="16"/>
      <c r="B34" s="40" t="s">
        <v>43</v>
      </c>
      <c r="C34" s="84">
        <v>0</v>
      </c>
      <c r="D34" s="85"/>
      <c r="E34" s="36" t="s">
        <v>60</v>
      </c>
      <c r="F34" s="72">
        <f>ROUND(F33,0)</f>
        <v>0</v>
      </c>
      <c r="G34" s="40" t="s">
        <v>59</v>
      </c>
      <c r="H34" s="80"/>
      <c r="I34" s="7" t="s">
        <v>58</v>
      </c>
      <c r="J34" s="72">
        <f>ROUND(J33,0)</f>
        <v>0</v>
      </c>
      <c r="K34" s="98"/>
      <c r="L34" s="257">
        <f>D34*F34+H34*J34</f>
        <v>0</v>
      </c>
      <c r="M34" s="258"/>
      <c r="N34" s="6"/>
      <c r="Q34" s="41"/>
      <c r="R34" s="41"/>
    </row>
    <row r="35" spans="1:25" s="7" customFormat="1" ht="17.100000000000001" customHeight="1" x14ac:dyDescent="0.2">
      <c r="A35" s="16"/>
      <c r="B35" s="40" t="s">
        <v>43</v>
      </c>
      <c r="C35" s="84">
        <v>0</v>
      </c>
      <c r="D35" s="85"/>
      <c r="E35" s="36" t="s">
        <v>60</v>
      </c>
      <c r="F35" s="72">
        <f>ROUND(H33,0)</f>
        <v>0</v>
      </c>
      <c r="G35" s="40" t="s">
        <v>59</v>
      </c>
      <c r="H35" s="80"/>
      <c r="I35" s="7" t="s">
        <v>58</v>
      </c>
      <c r="J35" s="72">
        <f>ROUND(K33,0)</f>
        <v>0</v>
      </c>
      <c r="K35" s="98"/>
      <c r="L35" s="257">
        <f>(D35*F35)+(H35*J35)</f>
        <v>0</v>
      </c>
      <c r="M35" s="258"/>
      <c r="N35" s="6"/>
    </row>
    <row r="36" spans="1:25" s="7" customFormat="1" ht="17.100000000000001" customHeight="1" x14ac:dyDescent="0.2">
      <c r="A36" s="187" t="s">
        <v>95</v>
      </c>
      <c r="B36" s="188"/>
      <c r="C36" s="188"/>
      <c r="D36" s="188"/>
      <c r="E36" s="188"/>
      <c r="F36" s="188"/>
      <c r="G36" s="122"/>
      <c r="H36" s="123"/>
      <c r="I36" s="124" t="s">
        <v>94</v>
      </c>
      <c r="J36" s="125">
        <v>0</v>
      </c>
      <c r="K36" s="106">
        <f>+J36</f>
        <v>0</v>
      </c>
      <c r="L36" s="211"/>
      <c r="M36" s="212"/>
      <c r="N36" s="6"/>
    </row>
    <row r="37" spans="1:25" s="7" customFormat="1" ht="5.25" customHeight="1" x14ac:dyDescent="0.2">
      <c r="A37" s="57"/>
      <c r="B37" s="54"/>
      <c r="C37" s="58"/>
      <c r="D37" s="59"/>
      <c r="E37" s="60"/>
      <c r="F37" s="54"/>
      <c r="G37" s="54"/>
      <c r="H37" s="54"/>
      <c r="I37" s="59"/>
      <c r="J37" s="54"/>
      <c r="K37" s="61"/>
      <c r="L37" s="62"/>
      <c r="M37" s="63"/>
      <c r="N37" s="6"/>
    </row>
    <row r="38" spans="1:25" s="7" customFormat="1" ht="15" customHeight="1" thickBot="1" x14ac:dyDescent="0.25">
      <c r="A38" s="42" t="s">
        <v>53</v>
      </c>
      <c r="B38" s="11"/>
      <c r="C38" s="43"/>
      <c r="D38" s="43"/>
      <c r="E38" s="43"/>
      <c r="F38" s="17"/>
      <c r="G38" s="17"/>
      <c r="H38" s="17"/>
      <c r="I38" s="17"/>
      <c r="J38" s="43"/>
      <c r="K38" s="32"/>
      <c r="L38" s="44"/>
      <c r="M38" s="45"/>
      <c r="N38" s="6"/>
    </row>
    <row r="39" spans="1:25" s="7" customFormat="1" ht="17.100000000000001" customHeight="1" x14ac:dyDescent="0.2">
      <c r="A39" s="186" t="s">
        <v>78</v>
      </c>
      <c r="B39" s="181"/>
      <c r="C39" s="114"/>
      <c r="D39" s="100" t="s">
        <v>79</v>
      </c>
      <c r="E39" s="115">
        <v>0</v>
      </c>
      <c r="F39" s="254" t="s">
        <v>75</v>
      </c>
      <c r="G39" s="255"/>
      <c r="H39" s="255"/>
      <c r="I39" s="256"/>
      <c r="J39" s="43"/>
      <c r="K39" s="101">
        <v>0</v>
      </c>
      <c r="L39" s="176">
        <v>0</v>
      </c>
      <c r="M39" s="177"/>
      <c r="N39" s="6"/>
    </row>
    <row r="40" spans="1:25" s="7" customFormat="1" ht="17.100000000000001" customHeight="1" x14ac:dyDescent="0.2">
      <c r="A40" s="186" t="s">
        <v>99</v>
      </c>
      <c r="B40" s="181"/>
      <c r="C40" s="114"/>
      <c r="D40" s="100" t="s">
        <v>80</v>
      </c>
      <c r="E40" s="116">
        <f>0</f>
        <v>0</v>
      </c>
      <c r="F40" s="245" t="s">
        <v>76</v>
      </c>
      <c r="G40" s="246"/>
      <c r="H40" s="246"/>
      <c r="I40" s="247"/>
      <c r="J40" s="46"/>
      <c r="K40" s="101">
        <v>0</v>
      </c>
      <c r="L40" s="176">
        <v>0</v>
      </c>
      <c r="M40" s="177"/>
      <c r="N40" s="6"/>
    </row>
    <row r="41" spans="1:25" s="7" customFormat="1" ht="17.100000000000001" customHeight="1" thickBot="1" x14ac:dyDescent="0.25">
      <c r="A41" s="186" t="s">
        <v>81</v>
      </c>
      <c r="B41" s="181"/>
      <c r="C41" s="114">
        <v>0</v>
      </c>
      <c r="D41" s="100"/>
      <c r="E41" s="116">
        <f>0</f>
        <v>0</v>
      </c>
      <c r="F41" s="248" t="s">
        <v>77</v>
      </c>
      <c r="G41" s="249"/>
      <c r="H41" s="249"/>
      <c r="I41" s="250"/>
      <c r="J41" s="46"/>
      <c r="K41" s="101">
        <v>0</v>
      </c>
      <c r="L41" s="176">
        <v>0</v>
      </c>
      <c r="M41" s="177"/>
      <c r="N41" s="6"/>
    </row>
    <row r="42" spans="1:25" s="7" customFormat="1" ht="17.100000000000001" customHeight="1" x14ac:dyDescent="0.2">
      <c r="A42" s="186" t="s">
        <v>68</v>
      </c>
      <c r="B42" s="181"/>
      <c r="C42" s="114">
        <v>0</v>
      </c>
      <c r="D42" s="110" t="s">
        <v>84</v>
      </c>
      <c r="E42" s="117">
        <v>0</v>
      </c>
      <c r="F42" s="99"/>
      <c r="G42" s="99"/>
      <c r="H42" s="99"/>
      <c r="I42" s="99"/>
      <c r="J42" s="73"/>
      <c r="K42" s="101"/>
      <c r="L42" s="176">
        <v>0</v>
      </c>
      <c r="M42" s="177"/>
      <c r="N42" s="6"/>
      <c r="P42" s="23"/>
      <c r="R42" s="17"/>
      <c r="S42" s="17"/>
      <c r="T42" s="17"/>
      <c r="U42" s="17"/>
      <c r="V42" s="17"/>
      <c r="W42" s="17"/>
      <c r="X42" s="17"/>
      <c r="Y42" s="17"/>
    </row>
    <row r="43" spans="1:25" s="7" customFormat="1" ht="17.100000000000001" customHeight="1" x14ac:dyDescent="0.2">
      <c r="A43" s="186" t="s">
        <v>61</v>
      </c>
      <c r="B43" s="181"/>
      <c r="C43" s="228"/>
      <c r="D43" s="228"/>
      <c r="E43" s="228"/>
      <c r="F43" s="228"/>
      <c r="G43" s="228"/>
      <c r="H43" s="228"/>
      <c r="I43" s="228"/>
      <c r="J43" s="229"/>
      <c r="K43" s="101">
        <v>0</v>
      </c>
      <c r="L43" s="176">
        <v>0</v>
      </c>
      <c r="M43" s="177"/>
      <c r="N43" s="6"/>
    </row>
    <row r="44" spans="1:25" s="7" customFormat="1" ht="5.25" customHeight="1" x14ac:dyDescent="0.2">
      <c r="A44" s="53"/>
      <c r="B44" s="54"/>
      <c r="C44" s="54"/>
      <c r="D44" s="54"/>
      <c r="E44" s="54"/>
      <c r="F44" s="54"/>
      <c r="G44" s="54"/>
      <c r="H44" s="54"/>
      <c r="I44" s="54"/>
      <c r="J44" s="54"/>
      <c r="K44" s="65"/>
      <c r="L44" s="55"/>
      <c r="M44" s="56"/>
      <c r="N44" s="6"/>
    </row>
    <row r="45" spans="1:25" s="7" customFormat="1" ht="17.100000000000001" customHeight="1" x14ac:dyDescent="0.2">
      <c r="A45" s="42" t="s">
        <v>56</v>
      </c>
      <c r="B45" s="11"/>
      <c r="C45" s="11"/>
      <c r="D45" s="11"/>
      <c r="E45" s="11"/>
      <c r="F45" s="11"/>
      <c r="G45" s="11"/>
      <c r="H45" s="11"/>
      <c r="I45" s="11"/>
      <c r="J45" s="11"/>
      <c r="K45" s="101"/>
      <c r="L45" s="176"/>
      <c r="M45" s="177"/>
      <c r="N45" s="6"/>
    </row>
    <row r="46" spans="1:25" s="7" customFormat="1" ht="5.25" customHeight="1" x14ac:dyDescent="0.2">
      <c r="A46" s="53"/>
      <c r="B46" s="54"/>
      <c r="C46" s="54"/>
      <c r="D46" s="54"/>
      <c r="E46" s="54"/>
      <c r="F46" s="54"/>
      <c r="G46" s="54"/>
      <c r="H46" s="54"/>
      <c r="I46" s="54"/>
      <c r="J46" s="54"/>
      <c r="K46" s="64"/>
      <c r="L46" s="64"/>
      <c r="M46" s="65"/>
      <c r="N46" s="6"/>
    </row>
    <row r="47" spans="1:25" s="7" customFormat="1" ht="21" customHeight="1" x14ac:dyDescent="0.2">
      <c r="A47" s="233" t="s">
        <v>17</v>
      </c>
      <c r="B47" s="234"/>
      <c r="C47" s="234"/>
      <c r="D47" s="234"/>
      <c r="E47" s="234"/>
      <c r="F47" s="234"/>
      <c r="G47" s="234"/>
      <c r="H47" s="234"/>
      <c r="I47" s="235"/>
      <c r="J47" s="185" t="s">
        <v>82</v>
      </c>
      <c r="K47" s="182"/>
      <c r="L47" s="189" t="s">
        <v>63</v>
      </c>
      <c r="M47" s="190"/>
      <c r="N47" s="6"/>
    </row>
    <row r="48" spans="1:25" s="7" customFormat="1" ht="12.75" customHeight="1" x14ac:dyDescent="0.2">
      <c r="A48" s="259" t="s">
        <v>93</v>
      </c>
      <c r="B48" s="260"/>
      <c r="C48" s="260"/>
      <c r="D48" s="260"/>
      <c r="E48" s="260"/>
      <c r="F48" s="260"/>
      <c r="G48" s="260"/>
      <c r="H48" s="260"/>
      <c r="I48" s="261"/>
      <c r="J48" s="157">
        <f>K21+K22+K23+K24+K29+K30+K31+K36+K39+K40+K41+K42+K43+K45</f>
        <v>0</v>
      </c>
      <c r="K48" s="158"/>
      <c r="L48" s="161">
        <f>L21+L22+L23+L24+L25+L29+L30+L31+L34+L35+L39+L40+L41+L42+L43+L45-L5</f>
        <v>0</v>
      </c>
      <c r="M48" s="158"/>
      <c r="N48" s="6"/>
    </row>
    <row r="49" spans="1:17" s="7" customFormat="1" ht="9" customHeight="1" x14ac:dyDescent="0.2">
      <c r="A49" s="259"/>
      <c r="B49" s="260"/>
      <c r="C49" s="260"/>
      <c r="D49" s="260"/>
      <c r="E49" s="260"/>
      <c r="F49" s="260"/>
      <c r="G49" s="260"/>
      <c r="H49" s="260"/>
      <c r="I49" s="261"/>
      <c r="J49" s="159"/>
      <c r="K49" s="160"/>
      <c r="L49" s="162"/>
      <c r="M49" s="160"/>
      <c r="N49" s="6"/>
    </row>
    <row r="50" spans="1:17" s="7" customFormat="1" ht="24" customHeight="1" x14ac:dyDescent="0.2">
      <c r="A50" s="259"/>
      <c r="B50" s="260"/>
      <c r="C50" s="260"/>
      <c r="D50" s="260"/>
      <c r="E50" s="260"/>
      <c r="F50" s="260"/>
      <c r="G50" s="260"/>
      <c r="H50" s="260"/>
      <c r="I50" s="261"/>
      <c r="J50" s="139" t="s">
        <v>33</v>
      </c>
      <c r="K50" s="140"/>
      <c r="L50" s="140"/>
      <c r="M50" s="140"/>
      <c r="N50" s="6"/>
    </row>
    <row r="51" spans="1:17" s="7" customFormat="1" ht="4.5" customHeight="1" x14ac:dyDescent="0.2">
      <c r="A51" s="38"/>
      <c r="E51" s="7" t="s">
        <v>12</v>
      </c>
      <c r="I51" s="47"/>
      <c r="J51" s="141"/>
      <c r="K51" s="142"/>
      <c r="L51" s="142"/>
      <c r="M51" s="142"/>
      <c r="N51" s="6"/>
      <c r="Q51" s="48"/>
    </row>
    <row r="52" spans="1:17" s="7" customFormat="1" ht="4.5" customHeight="1" x14ac:dyDescent="0.2">
      <c r="A52" s="236"/>
      <c r="B52" s="237"/>
      <c r="C52" s="237"/>
      <c r="D52" s="237"/>
      <c r="E52" s="237"/>
      <c r="F52" s="237"/>
      <c r="G52" s="237"/>
      <c r="H52" s="240">
        <f ca="1">TODAY()</f>
        <v>45659</v>
      </c>
      <c r="I52" s="241"/>
      <c r="J52" s="143"/>
      <c r="K52" s="144"/>
      <c r="L52" s="144"/>
      <c r="M52" s="144"/>
      <c r="N52" s="6"/>
    </row>
    <row r="53" spans="1:17" s="7" customFormat="1" ht="8.4499999999999993" customHeight="1" x14ac:dyDescent="0.2">
      <c r="A53" s="236"/>
      <c r="B53" s="237"/>
      <c r="C53" s="237"/>
      <c r="D53" s="237"/>
      <c r="E53" s="237"/>
      <c r="F53" s="237"/>
      <c r="G53" s="237"/>
      <c r="H53" s="240"/>
      <c r="I53" s="241"/>
      <c r="J53" s="145" t="s">
        <v>54</v>
      </c>
      <c r="K53" s="146"/>
      <c r="L53" s="146"/>
      <c r="M53" s="147"/>
      <c r="N53" s="6"/>
    </row>
    <row r="54" spans="1:17" s="7" customFormat="1" ht="8.25" customHeight="1" x14ac:dyDescent="0.2">
      <c r="A54" s="238"/>
      <c r="B54" s="239"/>
      <c r="C54" s="239"/>
      <c r="D54" s="239"/>
      <c r="E54" s="239"/>
      <c r="F54" s="239"/>
      <c r="G54" s="239"/>
      <c r="H54" s="242"/>
      <c r="I54" s="243"/>
      <c r="J54" s="148"/>
      <c r="K54" s="149"/>
      <c r="L54" s="149"/>
      <c r="M54" s="150"/>
      <c r="N54" s="6"/>
    </row>
    <row r="55" spans="1:17" s="7" customFormat="1" ht="10.35" customHeight="1" x14ac:dyDescent="0.2">
      <c r="A55" s="205" t="s">
        <v>18</v>
      </c>
      <c r="B55" s="244"/>
      <c r="C55" s="244"/>
      <c r="D55" s="244"/>
      <c r="E55" s="244" t="s">
        <v>24</v>
      </c>
      <c r="F55" s="244"/>
      <c r="H55" s="244" t="s">
        <v>20</v>
      </c>
      <c r="I55" s="206"/>
      <c r="J55" s="139"/>
      <c r="K55" s="140"/>
      <c r="L55" s="140"/>
      <c r="M55" s="140"/>
      <c r="N55" s="6"/>
    </row>
    <row r="56" spans="1:17" s="7" customFormat="1" ht="3.75" customHeight="1" x14ac:dyDescent="0.2">
      <c r="A56" s="200" t="s">
        <v>12</v>
      </c>
      <c r="B56" s="232"/>
      <c r="C56" s="232"/>
      <c r="D56" s="232"/>
      <c r="E56" s="232"/>
      <c r="F56" s="232"/>
      <c r="G56" s="232"/>
      <c r="H56" s="232"/>
      <c r="I56" s="201"/>
      <c r="J56" s="143"/>
      <c r="K56" s="144"/>
      <c r="L56" s="144"/>
      <c r="M56" s="144"/>
      <c r="N56" s="6"/>
    </row>
    <row r="57" spans="1:17" s="7" customFormat="1" ht="26.45" customHeight="1" x14ac:dyDescent="0.2">
      <c r="A57" s="292" t="s">
        <v>21</v>
      </c>
      <c r="B57" s="293"/>
      <c r="C57" s="293"/>
      <c r="D57" s="293"/>
      <c r="E57" s="293"/>
      <c r="F57" s="293"/>
      <c r="G57" s="293"/>
      <c r="H57" s="293"/>
      <c r="I57" s="294"/>
      <c r="J57" s="136" t="s">
        <v>83</v>
      </c>
      <c r="K57" s="137"/>
      <c r="L57" s="137"/>
      <c r="M57" s="138"/>
      <c r="N57" s="6"/>
    </row>
    <row r="58" spans="1:17" s="7" customFormat="1" ht="12" customHeight="1" x14ac:dyDescent="0.2">
      <c r="A58" s="103" t="s">
        <v>22</v>
      </c>
      <c r="B58" s="104"/>
      <c r="C58" s="104"/>
      <c r="D58" s="104"/>
      <c r="E58" s="104"/>
      <c r="F58" s="104"/>
      <c r="G58" s="104"/>
      <c r="H58" s="104"/>
      <c r="I58" s="102"/>
      <c r="J58" s="151">
        <v>0</v>
      </c>
      <c r="K58" s="152"/>
      <c r="L58" s="152"/>
      <c r="M58" s="153"/>
      <c r="N58" s="6"/>
    </row>
    <row r="59" spans="1:17" s="7" customFormat="1" ht="12" customHeight="1" x14ac:dyDescent="0.2">
      <c r="A59" s="103" t="s">
        <v>23</v>
      </c>
      <c r="B59" s="104"/>
      <c r="C59" s="104"/>
      <c r="D59" s="104"/>
      <c r="E59" s="104"/>
      <c r="F59" s="104"/>
      <c r="G59" s="104"/>
      <c r="H59" s="104"/>
      <c r="I59" s="102"/>
      <c r="J59" s="154"/>
      <c r="K59" s="155"/>
      <c r="L59" s="155"/>
      <c r="M59" s="156"/>
      <c r="N59" s="6"/>
    </row>
    <row r="60" spans="1:17" s="7" customFormat="1" ht="14.1" customHeight="1" x14ac:dyDescent="0.2">
      <c r="A60" s="236"/>
      <c r="B60" s="237"/>
      <c r="C60" s="237"/>
      <c r="D60" s="237"/>
      <c r="E60" s="285"/>
      <c r="F60" s="285"/>
      <c r="G60" s="285"/>
      <c r="H60" s="286"/>
      <c r="I60" s="287"/>
      <c r="J60" s="167"/>
      <c r="K60" s="168"/>
      <c r="L60" s="168"/>
      <c r="M60" s="169"/>
      <c r="N60" s="6"/>
    </row>
    <row r="61" spans="1:17" s="7" customFormat="1" ht="14.1" customHeight="1" x14ac:dyDescent="0.2">
      <c r="A61" s="236"/>
      <c r="B61" s="237"/>
      <c r="C61" s="237"/>
      <c r="D61" s="237"/>
      <c r="E61" s="285"/>
      <c r="F61" s="285"/>
      <c r="G61" s="285"/>
      <c r="H61" s="288"/>
      <c r="I61" s="289"/>
      <c r="J61" s="165" t="s">
        <v>96</v>
      </c>
      <c r="K61" s="166"/>
      <c r="L61" s="86"/>
      <c r="M61" s="95" t="s">
        <v>20</v>
      </c>
      <c r="N61" s="6"/>
    </row>
    <row r="62" spans="1:17" s="7" customFormat="1" ht="9.6" customHeight="1" x14ac:dyDescent="0.2">
      <c r="A62" s="183" t="s">
        <v>32</v>
      </c>
      <c r="B62" s="184"/>
      <c r="C62" s="184"/>
      <c r="D62" s="184"/>
      <c r="E62" s="181" t="s">
        <v>24</v>
      </c>
      <c r="F62" s="181"/>
      <c r="G62" s="50"/>
      <c r="H62" s="181" t="s">
        <v>20</v>
      </c>
      <c r="I62" s="182"/>
      <c r="J62" s="87"/>
      <c r="K62" s="88"/>
      <c r="L62" s="88"/>
      <c r="M62" s="89"/>
      <c r="N62" s="6"/>
    </row>
    <row r="63" spans="1:17" s="7" customFormat="1" ht="10.5" customHeight="1" x14ac:dyDescent="0.2">
      <c r="A63" s="185" t="s">
        <v>36</v>
      </c>
      <c r="B63" s="164"/>
      <c r="C63" s="185" t="s">
        <v>35</v>
      </c>
      <c r="D63" s="164"/>
      <c r="E63" s="51" t="s">
        <v>37</v>
      </c>
      <c r="F63" s="51" t="s">
        <v>15</v>
      </c>
      <c r="H63" s="185" t="s">
        <v>36</v>
      </c>
      <c r="I63" s="164"/>
      <c r="J63" s="163" t="s">
        <v>35</v>
      </c>
      <c r="K63" s="164"/>
      <c r="L63" s="51" t="s">
        <v>55</v>
      </c>
      <c r="M63" s="51" t="s">
        <v>15</v>
      </c>
      <c r="N63" s="6"/>
    </row>
    <row r="64" spans="1:17" s="7" customFormat="1" ht="12" customHeight="1" x14ac:dyDescent="0.2">
      <c r="A64" s="186">
        <v>90101503</v>
      </c>
      <c r="B64" s="182"/>
      <c r="C64" s="134"/>
      <c r="D64" s="135"/>
      <c r="E64" s="52" t="s">
        <v>87</v>
      </c>
      <c r="F64" s="93">
        <f>L34+L35+K36+K35+K34+L36</f>
        <v>0</v>
      </c>
      <c r="H64" s="186">
        <v>25101503</v>
      </c>
      <c r="I64" s="182"/>
      <c r="J64" s="134"/>
      <c r="K64" s="135"/>
      <c r="L64" s="52">
        <v>543000</v>
      </c>
      <c r="M64" s="93">
        <f>L25</f>
        <v>0</v>
      </c>
      <c r="N64" s="6"/>
    </row>
    <row r="65" spans="1:14" s="7" customFormat="1" ht="12.75" customHeight="1" x14ac:dyDescent="0.2">
      <c r="A65" s="186">
        <v>90111501</v>
      </c>
      <c r="B65" s="182"/>
      <c r="C65" s="112"/>
      <c r="D65" s="113"/>
      <c r="E65" s="52">
        <v>542040</v>
      </c>
      <c r="F65" s="93">
        <f>K29+K30+L29+L31+K31+L30</f>
        <v>0</v>
      </c>
      <c r="H65" s="186">
        <v>78111600</v>
      </c>
      <c r="I65" s="182"/>
      <c r="J65" s="112"/>
      <c r="K65" s="113"/>
      <c r="L65" s="52">
        <v>542250</v>
      </c>
      <c r="M65" s="93">
        <f>K22+L22</f>
        <v>0</v>
      </c>
      <c r="N65" s="6"/>
    </row>
    <row r="66" spans="1:14" s="7" customFormat="1" ht="11.25" customHeight="1" x14ac:dyDescent="0.2">
      <c r="A66" s="186">
        <v>90111600</v>
      </c>
      <c r="B66" s="182"/>
      <c r="C66" s="134"/>
      <c r="D66" s="135"/>
      <c r="E66" s="52">
        <v>550030</v>
      </c>
      <c r="F66" s="94">
        <f>K45+L45</f>
        <v>0</v>
      </c>
      <c r="H66" s="186">
        <v>78111502</v>
      </c>
      <c r="I66" s="182"/>
      <c r="J66" s="134"/>
      <c r="K66" s="135"/>
      <c r="L66" s="52">
        <v>542150</v>
      </c>
      <c r="M66" s="93">
        <f>K21+L21</f>
        <v>0</v>
      </c>
      <c r="N66" s="6"/>
    </row>
    <row r="67" spans="1:14" s="7" customFormat="1" ht="12" customHeight="1" x14ac:dyDescent="0.2">
      <c r="A67" s="186">
        <v>78111804</v>
      </c>
      <c r="B67" s="182"/>
      <c r="C67" s="108"/>
      <c r="D67" s="109"/>
      <c r="E67" s="52">
        <v>540020</v>
      </c>
      <c r="F67" s="94">
        <f>L39+L40+L41+L42+K43+K42+K41+K40+K39+L43+K24+L24</f>
        <v>0</v>
      </c>
      <c r="G67" s="11"/>
      <c r="H67" s="186">
        <v>78111808</v>
      </c>
      <c r="I67" s="182"/>
      <c r="J67" s="134"/>
      <c r="K67" s="135"/>
      <c r="L67" s="52">
        <v>541500</v>
      </c>
      <c r="M67" s="93">
        <f>K23+L23</f>
        <v>0</v>
      </c>
      <c r="N67" s="6"/>
    </row>
    <row r="68" spans="1:14" s="7" customFormat="1" ht="16.5" customHeight="1" x14ac:dyDescent="0.2">
      <c r="A68" s="180" t="s">
        <v>100</v>
      </c>
      <c r="B68" s="180"/>
      <c r="C68" s="180"/>
      <c r="D68" s="180"/>
      <c r="E68" s="180"/>
      <c r="F68" s="180"/>
      <c r="G68" s="180"/>
      <c r="H68" s="180"/>
      <c r="K68" s="7" t="s">
        <v>34</v>
      </c>
      <c r="M68" s="49"/>
      <c r="N68" s="6"/>
    </row>
    <row r="69" spans="1:14" s="7" customFormat="1" x14ac:dyDescent="0.2">
      <c r="N69" s="6"/>
    </row>
    <row r="70" spans="1:14" x14ac:dyDescent="0.2">
      <c r="N70" s="6"/>
    </row>
    <row r="71" spans="1:14" x14ac:dyDescent="0.2">
      <c r="N71" s="6"/>
    </row>
  </sheetData>
  <sheetProtection selectLockedCells="1"/>
  <mergeCells count="123">
    <mergeCell ref="A60:D61"/>
    <mergeCell ref="A9:D9"/>
    <mergeCell ref="A13:H13"/>
    <mergeCell ref="I10:K10"/>
    <mergeCell ref="I11:K11"/>
    <mergeCell ref="A19:J19"/>
    <mergeCell ref="L10:M10"/>
    <mergeCell ref="A23:B23"/>
    <mergeCell ref="A26:C26"/>
    <mergeCell ref="G26:H26"/>
    <mergeCell ref="L25:M26"/>
    <mergeCell ref="K19:K20"/>
    <mergeCell ref="E60:G61"/>
    <mergeCell ref="H60:I61"/>
    <mergeCell ref="A15:D15"/>
    <mergeCell ref="K25:K26"/>
    <mergeCell ref="F14:H14"/>
    <mergeCell ref="I12:J12"/>
    <mergeCell ref="L41:M41"/>
    <mergeCell ref="L40:M40"/>
    <mergeCell ref="L39:M39"/>
    <mergeCell ref="L35:M35"/>
    <mergeCell ref="A57:I57"/>
    <mergeCell ref="L19:M20"/>
    <mergeCell ref="Q33:R33"/>
    <mergeCell ref="C43:J43"/>
    <mergeCell ref="A28:B28"/>
    <mergeCell ref="A56:I56"/>
    <mergeCell ref="E29:F29"/>
    <mergeCell ref="A47:I47"/>
    <mergeCell ref="A52:D54"/>
    <mergeCell ref="E52:G54"/>
    <mergeCell ref="H52:I54"/>
    <mergeCell ref="E55:F55"/>
    <mergeCell ref="F40:I40"/>
    <mergeCell ref="F41:I41"/>
    <mergeCell ref="A39:B39"/>
    <mergeCell ref="A40:B40"/>
    <mergeCell ref="A41:B41"/>
    <mergeCell ref="G31:J31"/>
    <mergeCell ref="H55:I55"/>
    <mergeCell ref="A55:D55"/>
    <mergeCell ref="F39:I39"/>
    <mergeCell ref="L34:M34"/>
    <mergeCell ref="L36:M36"/>
    <mergeCell ref="L43:M43"/>
    <mergeCell ref="L42:M42"/>
    <mergeCell ref="A48:I50"/>
    <mergeCell ref="L29:M29"/>
    <mergeCell ref="L30:M30"/>
    <mergeCell ref="L31:M31"/>
    <mergeCell ref="L21:M21"/>
    <mergeCell ref="E8:H8"/>
    <mergeCell ref="E9:H9"/>
    <mergeCell ref="I13:J13"/>
    <mergeCell ref="A11:H11"/>
    <mergeCell ref="F15:H15"/>
    <mergeCell ref="A12:H12"/>
    <mergeCell ref="A14:D14"/>
    <mergeCell ref="L9:M9"/>
    <mergeCell ref="L22:M22"/>
    <mergeCell ref="I16:J16"/>
    <mergeCell ref="I17:J17"/>
    <mergeCell ref="A17:G17"/>
    <mergeCell ref="A36:F36"/>
    <mergeCell ref="A42:B42"/>
    <mergeCell ref="A43:B43"/>
    <mergeCell ref="L47:M47"/>
    <mergeCell ref="L23:M23"/>
    <mergeCell ref="J47:K47"/>
    <mergeCell ref="A1:M1"/>
    <mergeCell ref="A3:K3"/>
    <mergeCell ref="A7:D7"/>
    <mergeCell ref="A5:D5"/>
    <mergeCell ref="E6:I6"/>
    <mergeCell ref="E5:F5"/>
    <mergeCell ref="L2:M2"/>
    <mergeCell ref="L3:M3"/>
    <mergeCell ref="L4:M4"/>
    <mergeCell ref="L5:M5"/>
    <mergeCell ref="A6:D6"/>
    <mergeCell ref="A4:D4"/>
    <mergeCell ref="E4:F4"/>
    <mergeCell ref="J6:K6"/>
    <mergeCell ref="J5:K5"/>
    <mergeCell ref="J4:K4"/>
    <mergeCell ref="E7:I7"/>
    <mergeCell ref="G4:I4"/>
    <mergeCell ref="G5:I5"/>
    <mergeCell ref="J7:K7"/>
    <mergeCell ref="L7:M7"/>
    <mergeCell ref="L45:M45"/>
    <mergeCell ref="L24:M24"/>
    <mergeCell ref="A68:H68"/>
    <mergeCell ref="E62:F62"/>
    <mergeCell ref="H62:I62"/>
    <mergeCell ref="A62:D62"/>
    <mergeCell ref="A63:B63"/>
    <mergeCell ref="A64:B64"/>
    <mergeCell ref="A66:B66"/>
    <mergeCell ref="H64:I64"/>
    <mergeCell ref="H66:I66"/>
    <mergeCell ref="H67:I67"/>
    <mergeCell ref="C64:D64"/>
    <mergeCell ref="C66:D66"/>
    <mergeCell ref="H63:I63"/>
    <mergeCell ref="C63:D63"/>
    <mergeCell ref="A67:B67"/>
    <mergeCell ref="H65:I65"/>
    <mergeCell ref="A65:B65"/>
    <mergeCell ref="J64:K64"/>
    <mergeCell ref="J66:K66"/>
    <mergeCell ref="J67:K67"/>
    <mergeCell ref="J57:M57"/>
    <mergeCell ref="J50:M52"/>
    <mergeCell ref="J53:M54"/>
    <mergeCell ref="J55:M56"/>
    <mergeCell ref="J58:M59"/>
    <mergeCell ref="J48:K49"/>
    <mergeCell ref="L48:M49"/>
    <mergeCell ref="J63:K63"/>
    <mergeCell ref="J61:K61"/>
    <mergeCell ref="J60:M60"/>
  </mergeCells>
  <phoneticPr fontId="7" type="noConversion"/>
  <hyperlinks>
    <hyperlink ref="A28" r:id="rId1" xr:uid="{00000000-0004-0000-0000-000000000000}"/>
    <hyperlink ref="B28" r:id="rId2" display="http://www.gsa.gov/portal/content/104877" xr:uid="{00000000-0004-0000-0000-000001000000}"/>
    <hyperlink ref="A33" r:id="rId3" xr:uid="{00000000-0004-0000-0000-000002000000}"/>
    <hyperlink ref="A25" r:id="rId4" xr:uid="{00000000-0004-0000-0000-000003000000}"/>
    <hyperlink ref="G31" r:id="rId5" xr:uid="{00000000-0004-0000-0000-000004000000}"/>
    <hyperlink ref="H31" r:id="rId6" display="http://www.canton.edu/travel/forms/Lodging_Justification.pdf" xr:uid="{00000000-0004-0000-0000-000005000000}"/>
    <hyperlink ref="I31" r:id="rId7" display="http://www.canton.edu/travel/forms/Lodging_Justification.pdf" xr:uid="{00000000-0004-0000-0000-000006000000}"/>
    <hyperlink ref="J31" r:id="rId8" display="http://www.canton.edu/travel/forms/Lodging_Justification.pdf" xr:uid="{00000000-0004-0000-0000-000007000000}"/>
  </hyperlinks>
  <printOptions horizontalCentered="1"/>
  <pageMargins left="0.17" right="0.17" top="0.15" bottom="0.15" header="0.17" footer="0.16"/>
  <pageSetup scale="89" orientation="portrait" r:id="rId9"/>
  <headerFooter alignWithMargins="0"/>
  <ignoredErrors>
    <ignoredError sqref="H52 J35" unlockedFormula="1"/>
  </ignoredErrors>
  <drawing r:id="rId10"/>
  <legacyDrawing r:id="rId11"/>
  <mc:AlternateContent xmlns:mc="http://schemas.openxmlformats.org/markup-compatibility/2006">
    <mc:Choice Requires="x14">
      <controls>
        <mc:AlternateContent xmlns:mc="http://schemas.openxmlformats.org/markup-compatibility/2006">
          <mc:Choice Requires="x14">
            <control shapeId="1026" r:id="rId12" name="Check Box 2">
              <controlPr locked="0" defaultSize="0" autoFill="0" autoLine="0" autoPict="0">
                <anchor moveWithCells="1" sizeWithCells="1">
                  <from>
                    <xdr:col>9</xdr:col>
                    <xdr:colOff>571500</xdr:colOff>
                    <xdr:row>13</xdr:row>
                    <xdr:rowOff>76200</xdr:rowOff>
                  </from>
                  <to>
                    <xdr:col>10</xdr:col>
                    <xdr:colOff>781050</xdr:colOff>
                    <xdr:row>15</xdr:row>
                    <xdr:rowOff>57150</xdr:rowOff>
                  </to>
                </anchor>
              </controlPr>
            </control>
          </mc:Choice>
        </mc:AlternateContent>
        <mc:AlternateContent xmlns:mc="http://schemas.openxmlformats.org/markup-compatibility/2006">
          <mc:Choice Requires="x14">
            <control shapeId="1028" r:id="rId13" name="Check Box 4">
              <controlPr locked="0" defaultSize="0" autoFill="0" autoLine="0" autoPict="0">
                <anchor moveWithCells="1" sizeWithCells="1">
                  <from>
                    <xdr:col>11</xdr:col>
                    <xdr:colOff>66675</xdr:colOff>
                    <xdr:row>13</xdr:row>
                    <xdr:rowOff>85725</xdr:rowOff>
                  </from>
                  <to>
                    <xdr:col>12</xdr:col>
                    <xdr:colOff>409575</xdr:colOff>
                    <xdr:row>15</xdr:row>
                    <xdr:rowOff>47625</xdr:rowOff>
                  </to>
                </anchor>
              </controlPr>
            </control>
          </mc:Choice>
        </mc:AlternateContent>
        <mc:AlternateContent xmlns:mc="http://schemas.openxmlformats.org/markup-compatibility/2006">
          <mc:Choice Requires="x14">
            <control shapeId="1041" r:id="rId14" name="Check Box 17">
              <controlPr locked="0" defaultSize="0" autoFill="0" autoLine="0" autoPict="0">
                <anchor moveWithCells="1" sizeWithCells="1">
                  <from>
                    <xdr:col>12</xdr:col>
                    <xdr:colOff>400050</xdr:colOff>
                    <xdr:row>15</xdr:row>
                    <xdr:rowOff>57150</xdr:rowOff>
                  </from>
                  <to>
                    <xdr:col>12</xdr:col>
                    <xdr:colOff>400050</xdr:colOff>
                    <xdr:row>15</xdr:row>
                    <xdr:rowOff>57150</xdr:rowOff>
                  </to>
                </anchor>
              </controlPr>
            </control>
          </mc:Choice>
        </mc:AlternateContent>
        <mc:AlternateContent xmlns:mc="http://schemas.openxmlformats.org/markup-compatibility/2006">
          <mc:Choice Requires="x14">
            <control shapeId="1042" r:id="rId15" name="Check Box 18">
              <controlPr locked="0" defaultSize="0" autoFill="0" autoLine="0" autoPict="0">
                <anchor moveWithCells="1" sizeWithCells="1">
                  <from>
                    <xdr:col>11</xdr:col>
                    <xdr:colOff>66675</xdr:colOff>
                    <xdr:row>15</xdr:row>
                    <xdr:rowOff>57150</xdr:rowOff>
                  </from>
                  <to>
                    <xdr:col>11</xdr:col>
                    <xdr:colOff>66675</xdr:colOff>
                    <xdr:row>15</xdr:row>
                    <xdr:rowOff>57150</xdr:rowOff>
                  </to>
                </anchor>
              </controlPr>
            </control>
          </mc:Choice>
        </mc:AlternateContent>
        <mc:AlternateContent xmlns:mc="http://schemas.openxmlformats.org/markup-compatibility/2006">
          <mc:Choice Requires="x14">
            <control shapeId="1044" r:id="rId16" name="Check Box 20">
              <controlPr locked="0" defaultSize="0" autoFill="0" autoLine="0" autoPict="0">
                <anchor moveWithCells="1" sizeWithCells="1">
                  <from>
                    <xdr:col>11</xdr:col>
                    <xdr:colOff>57150</xdr:colOff>
                    <xdr:row>11</xdr:row>
                    <xdr:rowOff>76200</xdr:rowOff>
                  </from>
                  <to>
                    <xdr:col>11</xdr:col>
                    <xdr:colOff>466725</xdr:colOff>
                    <xdr:row>13</xdr:row>
                    <xdr:rowOff>28575</xdr:rowOff>
                  </to>
                </anchor>
              </controlPr>
            </control>
          </mc:Choice>
        </mc:AlternateContent>
        <mc:AlternateContent xmlns:mc="http://schemas.openxmlformats.org/markup-compatibility/2006">
          <mc:Choice Requires="x14">
            <control shapeId="1045" r:id="rId17" name="Check Box 21">
              <controlPr locked="0" defaultSize="0" autoFill="0" autoLine="0" autoPict="0">
                <anchor moveWithCells="1" sizeWithCells="1">
                  <from>
                    <xdr:col>11</xdr:col>
                    <xdr:colOff>495300</xdr:colOff>
                    <xdr:row>11</xdr:row>
                    <xdr:rowOff>85725</xdr:rowOff>
                  </from>
                  <to>
                    <xdr:col>12</xdr:col>
                    <xdr:colOff>381000</xdr:colOff>
                    <xdr:row>13</xdr:row>
                    <xdr:rowOff>19050</xdr:rowOff>
                  </to>
                </anchor>
              </controlPr>
            </control>
          </mc:Choice>
        </mc:AlternateContent>
        <mc:AlternateContent xmlns:mc="http://schemas.openxmlformats.org/markup-compatibility/2006">
          <mc:Choice Requires="x14">
            <control shapeId="1046" r:id="rId18" name="Check Box 22">
              <controlPr locked="0" defaultSize="0" autoFill="0" autoLine="0" autoPict="0">
                <anchor moveWithCells="1" sizeWithCells="1">
                  <from>
                    <xdr:col>11</xdr:col>
                    <xdr:colOff>85725</xdr:colOff>
                    <xdr:row>15</xdr:row>
                    <xdr:rowOff>95250</xdr:rowOff>
                  </from>
                  <to>
                    <xdr:col>11</xdr:col>
                    <xdr:colOff>495300</xdr:colOff>
                    <xdr:row>17</xdr:row>
                    <xdr:rowOff>57150</xdr:rowOff>
                  </to>
                </anchor>
              </controlPr>
            </control>
          </mc:Choice>
        </mc:AlternateContent>
        <mc:AlternateContent xmlns:mc="http://schemas.openxmlformats.org/markup-compatibility/2006">
          <mc:Choice Requires="x14">
            <control shapeId="1047" r:id="rId19" name="Check Box 23">
              <controlPr locked="0" defaultSize="0" autoFill="0" autoLine="0" autoPict="0">
                <anchor moveWithCells="1" sizeWithCells="1">
                  <from>
                    <xdr:col>12</xdr:col>
                    <xdr:colOff>9525</xdr:colOff>
                    <xdr:row>15</xdr:row>
                    <xdr:rowOff>104775</xdr:rowOff>
                  </from>
                  <to>
                    <xdr:col>12</xdr:col>
                    <xdr:colOff>409575</xdr:colOff>
                    <xdr:row>17</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xr:uid="{00000000-0002-0000-0000-000000000000}">
          <x14:formula1>
            <xm:f>List!$A$1:$A$2</xm:f>
          </x14:formula1>
          <xm:sqref>A5:D5</xm:sqref>
        </x14:dataValidation>
        <x14:dataValidation type="list" showInputMessage="1" showErrorMessage="1" xr:uid="{00000000-0002-0000-0000-000001000000}">
          <x14:formula1>
            <xm:f>List!$A$1:$A$3</xm:f>
          </x14:formula1>
          <xm:sqref>A7:D7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A7" sqref="A7"/>
    </sheetView>
  </sheetViews>
  <sheetFormatPr defaultColWidth="8.85546875" defaultRowHeight="12.75" x14ac:dyDescent="0.2"/>
  <cols>
    <col min="1" max="1" width="11.42578125" bestFit="1" customWidth="1"/>
  </cols>
  <sheetData>
    <row r="1" spans="1:2" x14ac:dyDescent="0.2">
      <c r="A1" s="2" t="s">
        <v>67</v>
      </c>
      <c r="B1">
        <v>28360</v>
      </c>
    </row>
    <row r="2" spans="1:2" x14ac:dyDescent="0.2">
      <c r="A2" s="7" t="s">
        <v>88</v>
      </c>
      <c r="B2">
        <v>28250</v>
      </c>
    </row>
    <row r="3" spans="1:2" x14ac:dyDescent="0.2">
      <c r="A3" s="7" t="s">
        <v>89</v>
      </c>
    </row>
    <row r="6" spans="1:2" x14ac:dyDescent="0.2">
      <c r="A6" t="s">
        <v>66</v>
      </c>
    </row>
    <row r="7" spans="1:2" x14ac:dyDescent="0.2">
      <c r="A7" s="119"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List</vt:lpstr>
      <vt:lpstr>Sheet1!Print_Area</vt:lpstr>
    </vt:vector>
  </TitlesOfParts>
  <Company>SUNY College at Fredonia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SUNY Fredonia</dc:creator>
  <cp:lastModifiedBy>Rowley, Amanda</cp:lastModifiedBy>
  <cp:lastPrinted>2018-04-02T18:47:20Z</cp:lastPrinted>
  <dcterms:created xsi:type="dcterms:W3CDTF">2007-06-28T18:22:10Z</dcterms:created>
  <dcterms:modified xsi:type="dcterms:W3CDTF">2025-01-02T16:28:33Z</dcterms:modified>
</cp:coreProperties>
</file>